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工作\2023\信息公开\2023年预算公开\公开\"/>
    </mc:Choice>
  </mc:AlternateContent>
  <bookViews>
    <workbookView xWindow="0" yWindow="0" windowWidth="10452" windowHeight="9108" tabRatio="798" firstSheet="14" activeTab="15"/>
  </bookViews>
  <sheets>
    <sheet name="封面" sheetId="8" r:id="rId1"/>
    <sheet name="目录" sheetId="7" r:id="rId2"/>
    <sheet name="部门主要职能" sheetId="15" r:id="rId3"/>
    <sheet name="部门机构设置" sheetId="33" r:id="rId4"/>
    <sheet name="名词解释" sheetId="34" r:id="rId5"/>
    <sheet name="部门编制说明" sheetId="32" r:id="rId6"/>
    <sheet name="部门收支总表" sheetId="13" r:id="rId7"/>
    <sheet name="部门收入总表" sheetId="20" r:id="rId8"/>
    <sheet name="部门支出总表" sheetId="21" r:id="rId9"/>
    <sheet name="部门财政拨款收支总表" sheetId="17" r:id="rId10"/>
    <sheet name="部门一般公共预算拨款表" sheetId="14" r:id="rId11"/>
    <sheet name="部门政府性基金拨款表" sheetId="18" r:id="rId12"/>
    <sheet name="部门国有资本经营预算拨款表 " sheetId="39" r:id="rId13"/>
    <sheet name="部门一般公共预算拨款基本支出明细表" sheetId="16" r:id="rId14"/>
    <sheet name="部门“三公”经费和机关运行费预算表" sheetId="35" r:id="rId15"/>
    <sheet name="其他相关情况说明" sheetId="37" r:id="rId16"/>
    <sheet name="项目绩效目标表1" sheetId="40" r:id="rId17"/>
    <sheet name="项目绩效目标表2" sheetId="45" r:id="rId18"/>
    <sheet name="项目绩效目标表3" sheetId="41" r:id="rId19"/>
    <sheet name="项目绩效目标表4" sheetId="43" r:id="rId20"/>
    <sheet name="项目绩效目标表5" sheetId="42" r:id="rId21"/>
    <sheet name="项目经费情况说明" sheetId="44" r:id="rId22"/>
  </sheets>
  <definedNames>
    <definedName name="_xlnm.Print_Titles" localSheetId="10">部门一般公共预算拨款表!$6:$8</definedName>
  </definedNames>
  <calcPr calcId="162913"/>
</workbook>
</file>

<file path=xl/calcChain.xml><?xml version="1.0" encoding="utf-8"?>
<calcChain xmlns="http://schemas.openxmlformats.org/spreadsheetml/2006/main">
  <c r="G9" i="21" l="1"/>
  <c r="G50" i="21" s="1"/>
  <c r="G12" i="21"/>
  <c r="G13" i="21"/>
  <c r="F10" i="21"/>
  <c r="F11" i="21"/>
  <c r="F13" i="21"/>
  <c r="F14" i="21"/>
  <c r="F15" i="21"/>
  <c r="F16" i="21"/>
  <c r="F17" i="21"/>
  <c r="F18" i="21"/>
  <c r="F19" i="21"/>
  <c r="F20" i="21"/>
  <c r="F21" i="21"/>
  <c r="F22" i="21"/>
  <c r="F23" i="21"/>
  <c r="F24" i="21"/>
  <c r="F25" i="21"/>
  <c r="F32" i="21"/>
  <c r="F33" i="21"/>
  <c r="F34" i="21"/>
  <c r="F35" i="21"/>
  <c r="F36" i="21"/>
  <c r="F37" i="21"/>
  <c r="F38" i="21"/>
  <c r="F39" i="21"/>
  <c r="F40" i="21"/>
  <c r="F43" i="21"/>
  <c r="F44" i="21"/>
  <c r="F45" i="21"/>
  <c r="F46" i="21"/>
  <c r="F47" i="21"/>
  <c r="F48" i="21"/>
  <c r="E50" i="21"/>
  <c r="F35" i="14"/>
  <c r="E35" i="14"/>
  <c r="G40" i="14"/>
  <c r="E42" i="14"/>
  <c r="E41" i="14"/>
  <c r="I35" i="20"/>
  <c r="G35" i="20"/>
  <c r="F12" i="21" l="1"/>
  <c r="E10" i="20" l="1"/>
  <c r="E11" i="20"/>
  <c r="E13" i="20"/>
  <c r="E14" i="20"/>
  <c r="E15" i="20"/>
  <c r="E16" i="20"/>
  <c r="E18" i="20"/>
  <c r="E20" i="20"/>
  <c r="E22" i="20"/>
  <c r="E23" i="20"/>
  <c r="E25" i="20"/>
  <c r="E26" i="20"/>
  <c r="E27" i="20"/>
  <c r="E28" i="20"/>
  <c r="E29" i="20"/>
  <c r="E30" i="20"/>
  <c r="E31" i="20"/>
  <c r="E36" i="20"/>
  <c r="E37" i="20"/>
  <c r="E38" i="20"/>
  <c r="E39" i="20"/>
  <c r="E44" i="20"/>
  <c r="E45" i="20"/>
  <c r="E48" i="20"/>
  <c r="E49" i="20"/>
  <c r="I33" i="20"/>
  <c r="E33" i="20" s="1"/>
  <c r="I43" i="20"/>
  <c r="I40" i="20" s="1"/>
  <c r="I47" i="20"/>
  <c r="E47" i="20" s="1"/>
  <c r="I34" i="20"/>
  <c r="G17" i="20"/>
  <c r="G34" i="20"/>
  <c r="E43" i="20" l="1"/>
  <c r="E35" i="20"/>
  <c r="E40" i="20"/>
  <c r="I46" i="20"/>
  <c r="E46" i="20" s="1"/>
  <c r="D55" i="16"/>
  <c r="E34" i="20" l="1"/>
  <c r="F51" i="16"/>
  <c r="E44" i="16"/>
  <c r="D44" i="16" s="1"/>
  <c r="F20" i="16"/>
  <c r="D26" i="16"/>
  <c r="D27" i="16"/>
  <c r="D28" i="16"/>
  <c r="D29" i="16"/>
  <c r="D30" i="16"/>
  <c r="D31" i="16"/>
  <c r="D32" i="16"/>
  <c r="D33" i="16"/>
  <c r="D34" i="16"/>
  <c r="D35" i="16"/>
  <c r="D36" i="16"/>
  <c r="D37" i="16"/>
  <c r="D38" i="16"/>
  <c r="D39" i="16"/>
  <c r="D40" i="16"/>
  <c r="D41" i="16"/>
  <c r="D42" i="16"/>
  <c r="D43" i="16"/>
  <c r="D45" i="16"/>
  <c r="D46" i="16"/>
  <c r="D47" i="16"/>
  <c r="D48" i="16"/>
  <c r="D49" i="16"/>
  <c r="D50" i="16"/>
  <c r="D52" i="16"/>
  <c r="D53" i="16"/>
  <c r="D54" i="16"/>
  <c r="D56" i="16"/>
  <c r="D10" i="16"/>
  <c r="D11" i="16"/>
  <c r="D12" i="16"/>
  <c r="D13" i="16"/>
  <c r="D14" i="16"/>
  <c r="D15" i="16"/>
  <c r="D16" i="16"/>
  <c r="D17" i="16"/>
  <c r="D18" i="16"/>
  <c r="D19" i="16"/>
  <c r="D21" i="16"/>
  <c r="D22" i="16"/>
  <c r="D23" i="16"/>
  <c r="D24" i="16"/>
  <c r="D25" i="16"/>
  <c r="E9" i="16"/>
  <c r="D9" i="16" s="1"/>
  <c r="D20" i="16" l="1"/>
  <c r="F57" i="16"/>
  <c r="E57" i="16"/>
  <c r="D51" i="16"/>
  <c r="D57" i="16" l="1"/>
  <c r="I32" i="20"/>
  <c r="E32" i="20" s="1"/>
  <c r="E24" i="20"/>
  <c r="I21" i="20"/>
  <c r="E21" i="20" s="1"/>
  <c r="I19" i="20"/>
  <c r="I17" i="20"/>
  <c r="E17" i="20" s="1"/>
  <c r="G12" i="20"/>
  <c r="G9" i="20" s="1"/>
  <c r="G50" i="20" s="1"/>
  <c r="I12" i="20"/>
  <c r="F12" i="20"/>
  <c r="F9" i="20" s="1"/>
  <c r="F50" i="20" s="1"/>
  <c r="F18" i="14"/>
  <c r="F9" i="21" l="1"/>
  <c r="F50" i="21" s="1"/>
  <c r="F49" i="21"/>
  <c r="E12" i="20"/>
  <c r="I9" i="20"/>
  <c r="I50" i="20" s="1"/>
  <c r="E19" i="20"/>
  <c r="E50" i="20"/>
  <c r="F21" i="14"/>
  <c r="F19" i="14"/>
  <c r="F17" i="14"/>
  <c r="G33" i="14"/>
  <c r="G32" i="14" s="1"/>
  <c r="F47" i="14"/>
  <c r="F46" i="14" s="1"/>
  <c r="F43" i="14"/>
  <c r="F40" i="14"/>
  <c r="F34" i="14"/>
  <c r="F33" i="14" l="1"/>
  <c r="F32" i="14" s="1"/>
  <c r="E9" i="20"/>
  <c r="F11" i="14"/>
  <c r="F10" i="14" s="1"/>
  <c r="F14" i="14"/>
  <c r="F15" i="14"/>
  <c r="F16" i="14"/>
  <c r="F13" i="14"/>
  <c r="G12" i="14"/>
  <c r="G24" i="14"/>
  <c r="F25" i="14"/>
  <c r="F24" i="14" s="1"/>
  <c r="F12" i="14" l="1"/>
  <c r="F9" i="14" l="1"/>
  <c r="F50" i="14" s="1"/>
  <c r="G27" i="14"/>
  <c r="G9" i="14" s="1"/>
  <c r="G50" i="14" s="1"/>
  <c r="E47" i="14"/>
  <c r="E46" i="14" s="1"/>
  <c r="E43" i="14"/>
  <c r="E40" i="14" s="1"/>
  <c r="E34" i="14"/>
  <c r="E32" i="14"/>
  <c r="E27" i="14"/>
  <c r="E24" i="14"/>
  <c r="E21" i="14"/>
  <c r="E19" i="14"/>
  <c r="E17" i="14"/>
  <c r="E12" i="14"/>
  <c r="E10" i="14"/>
  <c r="E9" i="14" l="1"/>
  <c r="E50" i="14" s="1"/>
  <c r="A7" i="35"/>
  <c r="E21" i="17" l="1"/>
  <c r="B21" i="17"/>
  <c r="D10" i="17"/>
  <c r="D11" i="17"/>
  <c r="D9" i="17"/>
  <c r="D8" i="17" l="1"/>
  <c r="D21" i="17" s="1"/>
</calcChain>
</file>

<file path=xl/sharedStrings.xml><?xml version="1.0" encoding="utf-8"?>
<sst xmlns="http://schemas.openxmlformats.org/spreadsheetml/2006/main" count="853" uniqueCount="449">
  <si>
    <t>目  录</t>
  </si>
  <si>
    <t xml:space="preserve">一、部门主要职能  </t>
  </si>
  <si>
    <t xml:space="preserve">二、部门机构设置  </t>
  </si>
  <si>
    <t xml:space="preserve">三、名词解释  </t>
  </si>
  <si>
    <t xml:space="preserve">四、部门预算编制说明  </t>
  </si>
  <si>
    <t xml:space="preserve">五、部门预算表  </t>
  </si>
  <si>
    <t xml:space="preserve">    9.部门“三公”经费和机关运行经费预算表  </t>
  </si>
  <si>
    <t xml:space="preserve">六、其他相关情况说明  </t>
  </si>
  <si>
    <t xml:space="preserve">七、项目经费情况说明  </t>
  </si>
  <si>
    <t>名词解释</t>
  </si>
  <si>
    <r>
      <rPr>
        <sz val="18"/>
        <rFont val="宋体"/>
        <family val="3"/>
        <charset val="134"/>
      </rPr>
      <t>202</t>
    </r>
    <r>
      <rPr>
        <sz val="18"/>
        <rFont val="宋体"/>
        <family val="3"/>
        <charset val="134"/>
      </rPr>
      <t>3</t>
    </r>
    <r>
      <rPr>
        <sz val="18"/>
        <rFont val="宋体"/>
        <family val="3"/>
        <charset val="134"/>
      </rPr>
      <t>年部门财务收支预算总表</t>
    </r>
  </si>
  <si>
    <t>单位：元</t>
  </si>
  <si>
    <r>
      <rPr>
        <sz val="12"/>
        <rFont val="宋体"/>
        <family val="3"/>
        <charset val="134"/>
      </rPr>
      <t>本年</t>
    </r>
    <r>
      <rPr>
        <sz val="12"/>
        <rFont val="宋体"/>
        <family val="3"/>
        <charset val="134"/>
      </rPr>
      <t>收</t>
    </r>
    <r>
      <rPr>
        <sz val="12"/>
        <rFont val="宋体"/>
        <family val="3"/>
        <charset val="134"/>
      </rPr>
      <t>入</t>
    </r>
  </si>
  <si>
    <r>
      <rPr>
        <sz val="12"/>
        <rFont val="宋体"/>
        <family val="3"/>
        <charset val="134"/>
      </rPr>
      <t>本年</t>
    </r>
    <r>
      <rPr>
        <sz val="12"/>
        <rFont val="宋体"/>
        <family val="3"/>
        <charset val="134"/>
      </rPr>
      <t>支</t>
    </r>
    <r>
      <rPr>
        <sz val="12"/>
        <rFont val="宋体"/>
        <family val="3"/>
        <charset val="134"/>
      </rPr>
      <t>出</t>
    </r>
  </si>
  <si>
    <t>项目</t>
  </si>
  <si>
    <t>预算数</t>
  </si>
  <si>
    <t>一、财政拨款收入</t>
  </si>
  <si>
    <r>
      <rPr>
        <sz val="12"/>
        <rFont val="宋体"/>
        <family val="3"/>
        <charset val="134"/>
      </rPr>
      <t>1</t>
    </r>
    <r>
      <rPr>
        <sz val="12"/>
        <rFont val="宋体"/>
        <family val="3"/>
        <charset val="134"/>
      </rPr>
      <t>. 一般</t>
    </r>
    <r>
      <rPr>
        <sz val="12"/>
        <rFont val="宋体"/>
        <family val="3"/>
        <charset val="134"/>
      </rPr>
      <t>公共预算资金</t>
    </r>
  </si>
  <si>
    <r>
      <rPr>
        <sz val="12"/>
        <rFont val="宋体"/>
        <family val="3"/>
        <charset val="134"/>
      </rPr>
      <t>2</t>
    </r>
    <r>
      <rPr>
        <sz val="12"/>
        <rFont val="宋体"/>
        <family val="3"/>
        <charset val="134"/>
      </rPr>
      <t xml:space="preserve">. </t>
    </r>
    <r>
      <rPr>
        <sz val="12"/>
        <rFont val="宋体"/>
        <family val="3"/>
        <charset val="134"/>
      </rPr>
      <t>政府性基金</t>
    </r>
  </si>
  <si>
    <t>3. 国有资本经营预算</t>
  </si>
  <si>
    <t>二、事业收入</t>
  </si>
  <si>
    <t>三、事业单位经营收入</t>
  </si>
  <si>
    <t>四、其他收入</t>
  </si>
  <si>
    <r>
      <rPr>
        <sz val="12"/>
        <rFont val="宋体"/>
        <family val="3"/>
        <charset val="134"/>
      </rPr>
      <t>收入</t>
    </r>
    <r>
      <rPr>
        <sz val="12"/>
        <rFont val="宋体"/>
        <family val="3"/>
        <charset val="134"/>
      </rPr>
      <t>总</t>
    </r>
    <r>
      <rPr>
        <sz val="12"/>
        <rFont val="宋体"/>
        <family val="3"/>
        <charset val="134"/>
      </rPr>
      <t>计</t>
    </r>
  </si>
  <si>
    <r>
      <rPr>
        <sz val="12"/>
        <rFont val="宋体"/>
        <family val="3"/>
        <charset val="134"/>
      </rPr>
      <t>支出</t>
    </r>
    <r>
      <rPr>
        <sz val="12"/>
        <rFont val="宋体"/>
        <family val="3"/>
        <charset val="134"/>
      </rPr>
      <t>总</t>
    </r>
    <r>
      <rPr>
        <sz val="12"/>
        <rFont val="宋体"/>
        <family val="3"/>
        <charset val="134"/>
      </rPr>
      <t>计</t>
    </r>
  </si>
  <si>
    <t>2023年部门收入预算总表</t>
  </si>
  <si>
    <t>收入预算</t>
  </si>
  <si>
    <t>功能分类科目编码</t>
  </si>
  <si>
    <t>功能分类科目名称</t>
  </si>
  <si>
    <t>合计</t>
  </si>
  <si>
    <t>财政拨款收入</t>
  </si>
  <si>
    <t>事业收入</t>
  </si>
  <si>
    <t>事业单位
经营收入</t>
  </si>
  <si>
    <t>其他收入</t>
  </si>
  <si>
    <t>类</t>
  </si>
  <si>
    <t>款</t>
  </si>
  <si>
    <t>项</t>
  </si>
  <si>
    <t>教育支出</t>
  </si>
  <si>
    <t>普通教育</t>
  </si>
  <si>
    <t>2023年部门支出预算总表</t>
  </si>
  <si>
    <t>支出预算</t>
  </si>
  <si>
    <t>基本支出</t>
  </si>
  <si>
    <t>项目支出</t>
  </si>
  <si>
    <t>2023年部门财政拨款收支预算总表</t>
  </si>
  <si>
    <t>财政拨款支出</t>
  </si>
  <si>
    <t>一般公共预算</t>
  </si>
  <si>
    <t>政府性基金预算</t>
  </si>
  <si>
    <t>国有资本经营预算</t>
  </si>
  <si>
    <r>
      <rPr>
        <sz val="12"/>
        <rFont val="宋体"/>
        <family val="3"/>
        <charset val="134"/>
      </rPr>
      <t>一、</t>
    </r>
    <r>
      <rPr>
        <sz val="12"/>
        <rFont val="宋体"/>
        <family val="3"/>
        <charset val="134"/>
      </rPr>
      <t>一般</t>
    </r>
    <r>
      <rPr>
        <sz val="12"/>
        <rFont val="宋体"/>
        <family val="3"/>
        <charset val="134"/>
      </rPr>
      <t>公共预算资金</t>
    </r>
  </si>
  <si>
    <t>二、政府性基金</t>
  </si>
  <si>
    <t>三、国有资本经营预算</t>
  </si>
  <si>
    <t>2023年部门一般公共预算支出功能分类预算表</t>
  </si>
  <si>
    <t>一般公共预算支出</t>
  </si>
  <si>
    <t>2023年部门政府性基金预算支出功能分类预算表</t>
  </si>
  <si>
    <t>政府性基金预算支出</t>
  </si>
  <si>
    <t>2023年部门国有资本经营预算支出功能分类预算表</t>
  </si>
  <si>
    <t>国有资本经营预算支出</t>
  </si>
  <si>
    <t>01</t>
  </si>
  <si>
    <t>2023年部门一般公共预算基本支出部门预算经济分类预算表</t>
  </si>
  <si>
    <t>一般公共预算基本支出</t>
  </si>
  <si>
    <t>部门预算经济分类科目编码</t>
  </si>
  <si>
    <t>经济分类科目名称</t>
  </si>
  <si>
    <t>人员经费</t>
  </si>
  <si>
    <t>公用经费</t>
  </si>
  <si>
    <t>工资福利支出</t>
  </si>
  <si>
    <t>基本工资</t>
  </si>
  <si>
    <t>对个人和家庭的补助</t>
  </si>
  <si>
    <t>部门“三公”经费和机关运行经费预算表</t>
  </si>
  <si>
    <t>单位:万元</t>
  </si>
  <si>
    <t>2023年“三公”经费预算数</t>
  </si>
  <si>
    <t>2023年机关运行经费预算数</t>
  </si>
  <si>
    <t>因公出国(境)费</t>
  </si>
  <si>
    <t>公务接待费</t>
  </si>
  <si>
    <t>公务用车购置及运行费</t>
  </si>
  <si>
    <t>小计</t>
  </si>
  <si>
    <t>购置费</t>
  </si>
  <si>
    <t>运行费</t>
  </si>
  <si>
    <t>其他相关情况说明</t>
  </si>
  <si>
    <r>
      <t xml:space="preserve">    1. 202</t>
    </r>
    <r>
      <rPr>
        <sz val="14"/>
        <color indexed="8"/>
        <rFont val="仿宋_GB2312"/>
        <family val="3"/>
        <charset val="134"/>
      </rPr>
      <t>3</t>
    </r>
    <r>
      <rPr>
        <sz val="14"/>
        <color indexed="8"/>
        <rFont val="仿宋_GB2312"/>
        <family val="3"/>
        <charset val="134"/>
      </rPr>
      <t xml:space="preserve">年部门财务收支预算总表  </t>
    </r>
    <phoneticPr fontId="21" type="noConversion"/>
  </si>
  <si>
    <r>
      <t xml:space="preserve">    2. 202</t>
    </r>
    <r>
      <rPr>
        <sz val="14"/>
        <color indexed="8"/>
        <rFont val="仿宋_GB2312"/>
        <family val="3"/>
        <charset val="134"/>
      </rPr>
      <t>3</t>
    </r>
    <r>
      <rPr>
        <sz val="14"/>
        <color indexed="8"/>
        <rFont val="仿宋_GB2312"/>
        <family val="3"/>
        <charset val="134"/>
      </rPr>
      <t xml:space="preserve">年部门收入预算总表  </t>
    </r>
    <phoneticPr fontId="21" type="noConversion"/>
  </si>
  <si>
    <r>
      <t xml:space="preserve">    3. 202</t>
    </r>
    <r>
      <rPr>
        <sz val="14"/>
        <color indexed="8"/>
        <rFont val="仿宋_GB2312"/>
        <family val="3"/>
        <charset val="134"/>
      </rPr>
      <t>3</t>
    </r>
    <r>
      <rPr>
        <sz val="14"/>
        <color indexed="8"/>
        <rFont val="仿宋_GB2312"/>
        <family val="3"/>
        <charset val="134"/>
      </rPr>
      <t xml:space="preserve">年部门支出预算总表  </t>
    </r>
    <phoneticPr fontId="21" type="noConversion"/>
  </si>
  <si>
    <r>
      <t xml:space="preserve">    4．202</t>
    </r>
    <r>
      <rPr>
        <sz val="14"/>
        <color indexed="8"/>
        <rFont val="仿宋_GB2312"/>
        <family val="3"/>
        <charset val="134"/>
      </rPr>
      <t>3</t>
    </r>
    <r>
      <rPr>
        <sz val="14"/>
        <color indexed="8"/>
        <rFont val="仿宋_GB2312"/>
        <family val="3"/>
        <charset val="134"/>
      </rPr>
      <t xml:space="preserve">年部门财政拨款收支预算总表  </t>
    </r>
    <phoneticPr fontId="21" type="noConversion"/>
  </si>
  <si>
    <r>
      <t xml:space="preserve">    5．202</t>
    </r>
    <r>
      <rPr>
        <sz val="14"/>
        <color indexed="8"/>
        <rFont val="仿宋_GB2312"/>
        <family val="3"/>
        <charset val="134"/>
      </rPr>
      <t>3</t>
    </r>
    <r>
      <rPr>
        <sz val="14"/>
        <color indexed="8"/>
        <rFont val="仿宋_GB2312"/>
        <family val="3"/>
        <charset val="134"/>
      </rPr>
      <t xml:space="preserve">年部门一般公共预算支出功能分类预算表  </t>
    </r>
    <phoneticPr fontId="21" type="noConversion"/>
  </si>
  <si>
    <r>
      <t xml:space="preserve">    6．202</t>
    </r>
    <r>
      <rPr>
        <sz val="14"/>
        <color indexed="8"/>
        <rFont val="仿宋_GB2312"/>
        <family val="3"/>
        <charset val="134"/>
      </rPr>
      <t>3</t>
    </r>
    <r>
      <rPr>
        <sz val="14"/>
        <color indexed="8"/>
        <rFont val="仿宋_GB2312"/>
        <family val="3"/>
        <charset val="134"/>
      </rPr>
      <t xml:space="preserve">年部门政府性基金预算支出功能分类预算表  </t>
    </r>
    <phoneticPr fontId="21" type="noConversion"/>
  </si>
  <si>
    <r>
      <t xml:space="preserve">    7．202</t>
    </r>
    <r>
      <rPr>
        <sz val="14"/>
        <color indexed="8"/>
        <rFont val="仿宋_GB2312"/>
        <family val="3"/>
        <charset val="134"/>
      </rPr>
      <t>3</t>
    </r>
    <r>
      <rPr>
        <sz val="14"/>
        <color indexed="8"/>
        <rFont val="仿宋_GB2312"/>
        <family val="3"/>
        <charset val="134"/>
      </rPr>
      <t xml:space="preserve">年部门国有资本经营预算支出功能分类预算表  </t>
    </r>
    <phoneticPr fontId="21" type="noConversion"/>
  </si>
  <si>
    <r>
      <t xml:space="preserve">    8．202</t>
    </r>
    <r>
      <rPr>
        <sz val="14"/>
        <color indexed="8"/>
        <rFont val="仿宋_GB2312"/>
        <family val="3"/>
        <charset val="134"/>
      </rPr>
      <t>3</t>
    </r>
    <r>
      <rPr>
        <sz val="14"/>
        <color indexed="8"/>
        <rFont val="仿宋_GB2312"/>
        <family val="3"/>
        <charset val="134"/>
      </rPr>
      <t xml:space="preserve">年部门一般公共预算基本支出部门预算经济分类预算表  </t>
    </r>
    <phoneticPr fontId="21" type="noConversion"/>
  </si>
  <si>
    <t>财政项目支出绩效目标申报表</t>
    <phoneticPr fontId="26" type="noConversion"/>
  </si>
  <si>
    <t>项目类别</t>
  </si>
  <si>
    <t xml:space="preserve">专项资金□  经常性项目□  一次性项目□ </t>
    <phoneticPr fontId="26" type="noConversion"/>
  </si>
  <si>
    <t>主管部门</t>
    <phoneticPr fontId="26" type="noConversion"/>
  </si>
  <si>
    <t>实施单位</t>
    <phoneticPr fontId="26" type="noConversion"/>
  </si>
  <si>
    <t>计划开始日期</t>
    <phoneticPr fontId="21" type="noConversion"/>
  </si>
  <si>
    <t>计划完成日期</t>
    <phoneticPr fontId="21" type="noConversion"/>
  </si>
  <si>
    <t>项目资金总额</t>
    <phoneticPr fontId="21" type="noConversion"/>
  </si>
  <si>
    <t>年度资金申请总额</t>
    <phoneticPr fontId="21" type="noConversion"/>
  </si>
  <si>
    <t>其中：财政资金</t>
    <phoneticPr fontId="21" type="noConversion"/>
  </si>
  <si>
    <t>其中：当年财政拨款</t>
    <phoneticPr fontId="21" type="noConversion"/>
  </si>
  <si>
    <t xml:space="preserve">      上年结转资金</t>
    <phoneticPr fontId="26" type="noConversion"/>
  </si>
  <si>
    <t xml:space="preserve">          其他资金</t>
    <phoneticPr fontId="21" type="noConversion"/>
  </si>
  <si>
    <t xml:space="preserve">      其他资金</t>
    <phoneticPr fontId="21" type="noConversion"/>
  </si>
  <si>
    <t>项目
绩效
目标</t>
    <phoneticPr fontId="21" type="noConversion"/>
  </si>
  <si>
    <t>年度总体目标</t>
    <phoneticPr fontId="21" type="noConversion"/>
  </si>
  <si>
    <t>绩效指标</t>
    <phoneticPr fontId="26" type="noConversion"/>
  </si>
  <si>
    <t>一级指标</t>
    <phoneticPr fontId="26" type="noConversion"/>
  </si>
  <si>
    <t>二级指标</t>
    <phoneticPr fontId="26" type="noConversion"/>
  </si>
  <si>
    <t>三级指标</t>
    <phoneticPr fontId="26" type="noConversion"/>
  </si>
  <si>
    <t>年度指标值</t>
    <phoneticPr fontId="26" type="noConversion"/>
  </si>
  <si>
    <t xml:space="preserve">产出指标
</t>
    <phoneticPr fontId="26" type="noConversion"/>
  </si>
  <si>
    <t>数量指标</t>
    <phoneticPr fontId="21" type="noConversion"/>
  </si>
  <si>
    <t>质量指标</t>
    <phoneticPr fontId="21" type="noConversion"/>
  </si>
  <si>
    <t>时效指标</t>
    <phoneticPr fontId="21" type="noConversion"/>
  </si>
  <si>
    <t>成本指标</t>
    <phoneticPr fontId="21" type="noConversion"/>
  </si>
  <si>
    <t xml:space="preserve">效益指标
</t>
    <phoneticPr fontId="21" type="noConversion"/>
  </si>
  <si>
    <t>社会效益指标</t>
    <phoneticPr fontId="21" type="noConversion"/>
  </si>
  <si>
    <t>可持续影响指标</t>
    <phoneticPr fontId="21" type="noConversion"/>
  </si>
  <si>
    <t>满意度指标</t>
    <phoneticPr fontId="21" type="noConversion"/>
  </si>
  <si>
    <t>预算主管部门：上海市杨浦区教育局</t>
    <phoneticPr fontId="21" type="noConversion"/>
  </si>
  <si>
    <r>
      <rPr>
        <sz val="12"/>
        <rFont val="宋体"/>
        <family val="3"/>
        <charset val="134"/>
      </rPr>
      <t xml:space="preserve">   上海市杨浦区教育局是主管区教育工作的区政府组成部分。                                                                                                                                                                                                                                                                                                                                                                                     主要职责包括：                                                                                                         （一）贯彻执行有关教育工作的法律、法规、规章和方针、政策；结合区域实际，拟订相关政策、规划和制度，并组织实施。
（二）统筹规划和管理学前教育、义务教育、高中教育、中等职业教育、特殊教育等工作，负责区属学前教育、各级各类学历教育的招生和学籍管理工作。负责教育基本信息的统计、分析和发布。
（三）指导教育科学研究和教育教学研究工作，指导教育教学改革，开展基础教育学业质量评价和监测，组织教育督导与评估工作，依法独立行使教育督导职能。
（四）落实中小学、幼儿园等各类学校的设置标准，按标准配备学校的技术装备，负责区域学校布局结构调整和教育信息化建设工作。
（五）负责学校德育、体育、卫生、艺术、科普、劳动教育以及国防教育等工作，统筹、指导学生社会实践和校外教育工作。
（六）规划、指导和管理教师工作。统筹规划指导教育系统人才队伍建设。制定并组织实施培训规划，优化队伍结构。负责教师资格认定和管理、招聘录用和专业技术职务认定和评审等工作，制定教师管理规章制度。
（七）负责教育经费管理与监督。统筹管理教育事业费和教育基本建设投资，监督学校及其他教育单位教育经费的管理。负责教育国有资产的管理，会同有关部门管理教育基本建设项目。加强教育收费管理。负责教育审计督查工作。
（八）牵头协调有关部门做好未成年人保护工作。负责组织、指导学校开展公共安全教育、禁毒教育和法治教育，监督、指导学校安全管理工作。
（九）加强民办教育办学规范管理。负责举办高等以下学历教育、学前教育、自学考试助学及其他文化教育的民办学校监管，牵头组织校外培训市场综合执法。牵头管理0-3岁托育服务工作，会同有关部门对0-3岁托育机构进行监督管理和业务指导。
（十）统筹、协调、指导学习型社会建设工作，负责社区教育教学管理，促进终身教育工作发展。负责教育系统国际合作交流和与港澳台地区的合作交流工作。负责语言文字规范化建设工作。
（十一）完成区委、区政府交办的其他任务。
</t>
    </r>
    <r>
      <rPr>
        <sz val="14"/>
        <rFont val="宋体"/>
        <family val="3"/>
        <charset val="134"/>
      </rPr>
      <t xml:space="preserve">
</t>
    </r>
    <phoneticPr fontId="21" type="noConversion"/>
  </si>
  <si>
    <t xml:space="preserve">   上海市杨浦区教育局部门预算是包括教育局本部以及下属145家预算单位的综合收支计划。
    本部门中，行政单位1家（上海市杨浦区教育局），事业单位145家，具体包括（列示至基层预算单位）：1.上海市杨浦区本溪路幼儿园；2.上海市杨浦区打虎山路幼儿园；3.上海市杨浦区锦西幼儿园；4.上海市杨浦区控江幼儿园；5.上海市杨浦区控江四村幼稚园；6.上海市杨浦区凤南新村幼儿园；7.上海市杨浦区五联幼儿园；8上海市杨浦区友谊新村幼儿园；9.上海市杨浦区延吉幼儿园；10.上海市杨浦区内江新村幼儿园；11.上海市杨浦区水丰路幼儿园；12.上海市杨浦区松花新村第一幼儿园；13. 上海市杨浦区佳木斯路幼儿园；14.上海市杨浦区鞍山幼稚园；15.上海市杨浦区明园村幼儿园；16.上海市杨浦区向阳幼儿园；17.上海市杨浦区许昌路幼儿园；18.上海市杨浦区许昌路第二幼儿园；19.上海市杨浦区市东幼儿园；20.上海市杨浦区龙江幼儿园；21.上海市杨浦区新乐幼稚园；22.上海市杨浦区新跃双语幼稚园；23.上海市杨浦区杭州路第二幼儿园；24.上海市杨浦区爱国幼儿园；25.上海市杨浦区黎平路幼儿园；26.上海市杨浦区五角场幼稚园；27.上海市杨浦区三门路幼儿园；28.上海市杨浦区国定路幼儿园；29.上海市杨浦区政通路幼儿园；30.上海市杨浦区黑山路幼儿园；31.上海市杨浦区民京路幼稚园；32.上海市杨浦区翔殷幼稚园；33.上海市杨浦区民星幼稚园；34.上海市杨浦区国和一村幼儿园；35.上海市杨浦区国和二村幼稚园；36.上海市杨浦区第二艺术幼儿园；37.上海市杨浦区嫩江路幼儿园；38.上海市杨浦区市光一村幼稚园；39.上海市杨浦区市光二村幼儿园；40.上海市杨浦区中原幼稚园；41.上海市杨浦区开鲁路幼儿园；42.上海市杨浦区殷行路幼儿园；43.上海市杨浦区阳光幼稚园；44. 上海市杨浦区本溪艺术幼儿园；45.上海市杨浦区教师进修学院附属幼儿园；46.上海市杨浦区白城路幼儿园；47.上海市杨浦区打虎山路第一小学；48.上海市第二师范学校附属小学；49.上海市杨浦区同济小学；50.上海市杨浦区控江二村小学；51.上海市杨浦区凤城新村小学；52.上海市杨浦区二联小学；53.上海市杨浦区教师进修学院实验小学；54.上海理工大学附属小学；55.上海市杨浦区长白二村小学分校；56.上海市杨浦区水丰路小学；57.上海市杨浦区水丰路小学分校；58.上海市杨浦区内江路第二小学；59.上海市杨浦区许昌路第五小学；60.上海市杨浦区齐齐哈尔路第一小学；61.上海市杨浦区齐齐哈尔路第一小学分校；62.上海市杨浦区怀德路第一小学；63.上海市杨浦区杨浦小学；64.上海市杨浦区杨浦小学分校；65.上海市杨浦区建设小学；66.上海市杨浦区杭州路第一小学；67.上海市杨浦区平凉路第三小学；68.上海市杨浦区平凉路第四小学；69.上海市杨浦区控江二村小学分校；70.上海师范大学附属杨浦滨江实验小学；71.上海市杨浦区五角场小学；72.上海市杨浦区六一小学；73.上海市杨浦区政立路小学；74.上海市杨浦区政立路第二小学；75.上海市杨浦区翔殷路小学；76.上海市杨浦区回民小学；77.上海市杨浦区世界小学；78.上海市杨浦区中原路小学；79.上海市杨浦区中原路小学分校；80.上海市杨浦区民星路小学；81.上海市杨浦区开鲁新村第一小学；82.上海市杨浦区开鲁新村第二小学；83.上海市杨浦区国和小学；84.上海市杨浦区市光新村第一小学；85.上海市杨浦区工农新村小学；86.上海市杨浦区复旦科技园小学；87.上海市杨浦初级中学；88.上海市铁岭中学；89.上海市鞍山初级中学；90.上海市十五中学；91.上海市惠民中学；92.上海市辽阳中学；93.上海市新大桥中学；94.上海市建设初级中学；95.上海市东辽阳中学；96.上海市二十五中学；97.上海市控江初级中学；98.上海理工大学附属初级中学；99.上海市延吉第二初级中学；100.上海市杨浦区教师进修学院附属中学；101.上海市同济初级中学；102.上海市同济第二初级中学；103.上海市鞍山实验中学；104.上海市国和中学；105.上海市包头中学；106.上海市三门中学；107.上海市思源中学；108.上海市昆明学校；109.上海市黄兴学校；110.上海市育鹰学校；111.上海音乐学院实验学校；112.上海市市光学校；113.同济大学附属新江湾城实验学校；114.上海市控江中学；115.上海市杨浦高级中学；116.上海理工大学附属中学；117.上海财经大学附属中学；118.上海市同济中学；119.上海市中原中学；120.上海市少云中学；121.上海市民星中学；122.同济大学第一附属中学；123.上海市市东实验学校；124.上海市复旦实验中学；125.上海市体育学院附属中学；126.上海市杨浦职业技术学校；127.上海市现代音乐职校；128.上海市杨浦区业余大学；129.上海市杨浦区风帆初级职业学校；130.上海市杨浦区扬帆学校；131.上海市杨浦区工读学校；132.上海市杨浦区教师进修学院；133.上海市杨浦区少年宫；134.上海市杨浦区青少年科技站；135.上海市杨浦区教育基建中心；136.上海市杨浦区学校会计结算中心；137.上海市杨浦区退休教工管理服务中心；138.上海市杨浦区教育招生考试中心；139.上海市杨浦区教育人才交流服务中心；140.上海市杨浦区教育资产管理中心；141.上海市杨浦教育国际交流服务中心；142.上海市杨浦区学前教育管理服务中心；143.上海市杨浦区本溪实验幼儿园；144.复旦大学第二附属学校；145.上海财经大学附属杨浦区国安路小学
</t>
    <phoneticPr fontId="21" type="noConversion"/>
  </si>
  <si>
    <t>上海市杨浦区教育局主要职能</t>
    <phoneticPr fontId="21" type="noConversion"/>
  </si>
  <si>
    <t>上海市杨浦区教育局机构设置</t>
    <phoneticPr fontId="21" type="noConversion"/>
  </si>
  <si>
    <r>
      <t xml:space="preserve">
   （一）财政拨款收入：是市级预算主管部门及所属预算单位本年度从本级财政部门取得的财政拨款，包括一般公共预算财政拨款、政府性基金预算财政</t>
    </r>
    <r>
      <rPr>
        <sz val="12"/>
        <color indexed="8"/>
        <rFont val="宋体"/>
        <family val="3"/>
        <charset val="134"/>
      </rPr>
      <t>拨款和国有资本经营预算财政拨款。</t>
    </r>
    <r>
      <rPr>
        <sz val="12"/>
        <rFont val="宋体"/>
        <family val="3"/>
        <charset val="134"/>
      </rPr>
      <t xml:space="preserve">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（五）基本支出预算：是市级预算主管部门及所属预算单位为保障其机构正常运转、完成日常工作任务而编制的年度基本支出计划，包括人员经费和公用经费两部分。
   （六）项目支出预算：是市级预算主管部门及所属预算单位为完成行政工作任务、事业发展目标或政府发展战略、特定目标，在基本支出之外编制的年度支出计划。
   （七）“三公”经费：是与市级财政有经费领拨关系的部门及其下属预算单位使用市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（九）教育支出：指一般公共预算支出功能分类科目中反映政府教育事务支出。</t>
    </r>
    <phoneticPr fontId="21" type="noConversion"/>
  </si>
  <si>
    <t>2023年上海市杨浦区教育局预算编制说明</t>
    <phoneticPr fontId="21" type="noConversion"/>
  </si>
  <si>
    <t>上海市杨浦区2023年部门预算</t>
    <phoneticPr fontId="21" type="noConversion"/>
  </si>
  <si>
    <t>编制部门：杨浦区教育局</t>
    <phoneticPr fontId="21" type="noConversion"/>
  </si>
  <si>
    <t>编制部门：杨浦区教育局</t>
    <phoneticPr fontId="21" type="noConversion"/>
  </si>
  <si>
    <t>附件1</t>
    <phoneticPr fontId="26" type="noConversion"/>
  </si>
  <si>
    <t>(2023年度)</t>
    <phoneticPr fontId="26" type="noConversion"/>
  </si>
  <si>
    <t>项目名称</t>
    <phoneticPr fontId="26" type="noConversion"/>
  </si>
  <si>
    <t>内涵建设项目</t>
    <phoneticPr fontId="26" type="noConversion"/>
  </si>
  <si>
    <t>杨浦区教育局</t>
    <phoneticPr fontId="26" type="noConversion"/>
  </si>
  <si>
    <t>相关单位</t>
    <phoneticPr fontId="26" type="noConversion"/>
  </si>
  <si>
    <t>项目资金
（万元）</t>
    <phoneticPr fontId="21" type="noConversion"/>
  </si>
  <si>
    <t>项目资金总额</t>
    <phoneticPr fontId="21" type="noConversion"/>
  </si>
  <si>
    <t xml:space="preserve">      其他资金</t>
    <phoneticPr fontId="21" type="noConversion"/>
  </si>
  <si>
    <t>项目总目标
（2023年-2023年）</t>
    <phoneticPr fontId="21" type="noConversion"/>
  </si>
  <si>
    <r>
      <t>本年共设1</t>
    </r>
    <r>
      <rPr>
        <sz val="11"/>
        <rFont val="宋体"/>
        <family val="3"/>
        <charset val="134"/>
        <scheme val="minor"/>
      </rPr>
      <t>5</t>
    </r>
    <r>
      <rPr>
        <sz val="11"/>
        <rFont val="宋体"/>
        <family val="3"/>
        <charset val="134"/>
        <scheme val="minor"/>
      </rPr>
      <t>个子项目，主要目标为提升教育内涵高度，为学生未来奠基，促进杨浦教育内涵发展。</t>
    </r>
    <phoneticPr fontId="26" type="noConversion"/>
  </si>
  <si>
    <t>教育科学研究课题、创新试验区建设相关项目等15个项目完成既定目标</t>
    <phoneticPr fontId="26" type="noConversion"/>
  </si>
  <si>
    <t>年度指标值</t>
    <phoneticPr fontId="26" type="noConversion"/>
  </si>
  <si>
    <t>数量指标</t>
    <phoneticPr fontId="21" type="noConversion"/>
  </si>
  <si>
    <t>预算执行率</t>
    <phoneticPr fontId="26" type="noConversion"/>
  </si>
  <si>
    <t>优化项目结构</t>
    <phoneticPr fontId="26" type="noConversion"/>
  </si>
  <si>
    <t>项目完成率</t>
    <phoneticPr fontId="26" type="noConversion"/>
  </si>
  <si>
    <t>成本指标</t>
    <phoneticPr fontId="21" type="noConversion"/>
  </si>
  <si>
    <t>专款专用率</t>
    <phoneticPr fontId="26" type="noConversion"/>
  </si>
  <si>
    <t>提高办学质量</t>
    <phoneticPr fontId="26" type="noConversion"/>
  </si>
  <si>
    <t>提高</t>
    <phoneticPr fontId="26" type="noConversion"/>
  </si>
  <si>
    <t>满意度指标</t>
    <phoneticPr fontId="21" type="noConversion"/>
  </si>
  <si>
    <t>服务对象
满意度指标</t>
    <phoneticPr fontId="21" type="noConversion"/>
  </si>
  <si>
    <t>教育教学满意度</t>
    <phoneticPr fontId="26" type="noConversion"/>
  </si>
  <si>
    <t>&gt;95%</t>
    <phoneticPr fontId="26" type="noConversion"/>
  </si>
  <si>
    <t>(  2023    年度)</t>
    <phoneticPr fontId="26" type="noConversion"/>
  </si>
  <si>
    <t>项目名称</t>
    <phoneticPr fontId="26" type="noConversion"/>
  </si>
  <si>
    <t>2023年杨浦区教育局设施设备预算</t>
    <phoneticPr fontId="26" type="noConversion"/>
  </si>
  <si>
    <t>主管部门</t>
    <phoneticPr fontId="26" type="noConversion"/>
  </si>
  <si>
    <t>上海市杨浦区教育局</t>
    <phoneticPr fontId="26" type="noConversion"/>
  </si>
  <si>
    <t>上海市杨浦区教育资产管理中心</t>
    <phoneticPr fontId="26" type="noConversion"/>
  </si>
  <si>
    <t>项目资金
（万元）</t>
    <phoneticPr fontId="21" type="noConversion"/>
  </si>
  <si>
    <t>其中：当年财政拨款</t>
    <phoneticPr fontId="21" type="noConversion"/>
  </si>
  <si>
    <t>项目
绩效
目标</t>
    <phoneticPr fontId="21" type="noConversion"/>
  </si>
  <si>
    <t>项目总目标
（2023年-2025年）</t>
    <phoneticPr fontId="21" type="noConversion"/>
  </si>
  <si>
    <t>严格依据最新市颁标准，科学合理配置学校装备；不断提高学校教育装备配置水平，有力服务学校教育教学改革与发展。</t>
    <phoneticPr fontId="26" type="noConversion"/>
  </si>
  <si>
    <t>实现杨浦区教育装备优质均衡化配置，全面提高杨浦教育核心质量，提升杨浦区学生综合能力。1.根据《上海市普通中小学教育装备配备指南》要求足量配置设施设备；2.落实义务教育“新五项标准”对于教育装备配置的要求；3.围绕“幼儿发展优先”理念，安排幼儿园专用活动室及环境建设；4.打造区域特色项目；5.兼顾各个学段需求；6.预计项目执行率达到90%。、</t>
    <phoneticPr fontId="26" type="noConversion"/>
  </si>
  <si>
    <t>指标1：项目采购完成率</t>
    <phoneticPr fontId="33" type="noConversion"/>
  </si>
  <si>
    <t>指标2：项目验收完成率</t>
    <phoneticPr fontId="33" type="noConversion"/>
  </si>
  <si>
    <t>指标1：验收合格率</t>
  </si>
  <si>
    <t>指标1：项目验收及时性</t>
    <phoneticPr fontId="33" type="noConversion"/>
  </si>
  <si>
    <t>指标2：项目付款及时率</t>
    <phoneticPr fontId="33" type="noConversion"/>
  </si>
  <si>
    <t>指标1：预算执行率</t>
    <phoneticPr fontId="33" type="noConversion"/>
  </si>
  <si>
    <t>指标2：预算编制科学性</t>
    <phoneticPr fontId="33" type="noConversion"/>
  </si>
  <si>
    <t>科学</t>
    <phoneticPr fontId="26" type="noConversion"/>
  </si>
  <si>
    <t>指标2：资金使用合规性</t>
    <phoneticPr fontId="33" type="noConversion"/>
  </si>
  <si>
    <t>规范</t>
    <phoneticPr fontId="26" type="noConversion"/>
  </si>
  <si>
    <t>指标1：配置设备达标率（各类国家、市、行业标准）</t>
    <phoneticPr fontId="33" type="noConversion"/>
  </si>
  <si>
    <t>指标1：长效管理机制健全情况</t>
    <phoneticPr fontId="33" type="noConversion"/>
  </si>
  <si>
    <t>服务对象
满意度指标</t>
    <phoneticPr fontId="21" type="noConversion"/>
  </si>
  <si>
    <t>指标1：学生满意度</t>
    <phoneticPr fontId="26" type="noConversion"/>
  </si>
  <si>
    <t>指标2：教师满意度</t>
    <phoneticPr fontId="26" type="noConversion"/>
  </si>
  <si>
    <t xml:space="preserve">专项资金□  经常性项目√  一次性项目□ </t>
  </si>
  <si>
    <t xml:space="preserve">专项资金□  经常性项目√  一次性项目□ </t>
    <phoneticPr fontId="26" type="noConversion"/>
  </si>
  <si>
    <t>附件1</t>
  </si>
  <si>
    <t>财政项目支出绩效目标申报表</t>
  </si>
  <si>
    <t>(2023年度)</t>
  </si>
  <si>
    <t>项目名称</t>
  </si>
  <si>
    <t>2023年杨浦区信息化项目</t>
  </si>
  <si>
    <t>主管部门</t>
  </si>
  <si>
    <t>杨浦区教育局</t>
  </si>
  <si>
    <t>实施单位</t>
  </si>
  <si>
    <t>杨浦区教育资产中心、杨浦区教育局信息中心</t>
    <phoneticPr fontId="33" type="noConversion"/>
  </si>
  <si>
    <t>计划开始日期</t>
  </si>
  <si>
    <t>计划完成日期</t>
  </si>
  <si>
    <t>项目资金
（万元）</t>
  </si>
  <si>
    <t>项目资金总额</t>
  </si>
  <si>
    <t>年度资金申请总额</t>
  </si>
  <si>
    <t>其中：财政资金</t>
  </si>
  <si>
    <t>其中：当年财政拨款</t>
  </si>
  <si>
    <t xml:space="preserve">      上年结转资金</t>
  </si>
  <si>
    <t xml:space="preserve">          其他资金</t>
  </si>
  <si>
    <t xml:space="preserve">      其他资金</t>
  </si>
  <si>
    <t>项目
绩效
目标</t>
  </si>
  <si>
    <t>项目总目标
（2023年-2025年）</t>
  </si>
  <si>
    <t>年度总体目标</t>
  </si>
  <si>
    <t>实现杨浦区教育装备优质均衡化配置，全面提高杨浦教育核心质量，提升杨浦学生学科综合能力。促进优质均衡和质量保障，提升服务能力和现代治理。推进区域教育信息化“智脑”、“智学”、“智联”、“智治”的落实。</t>
  </si>
  <si>
    <t>1、根据《上海市普通中小学校教育装备配备指南》要求，有效配置、安全使用。2、完成十四五规划新建校建设任务。3、信息技术赋能杨浦新型教与学模式实验区、“双新”实施示范区和在线教育应用创新项目区的建设。4、打造市教育信息化应用标杆学校培育校，示范引领区域教育信息化发展。</t>
    <phoneticPr fontId="33" type="noConversion"/>
  </si>
  <si>
    <t>绩效指标</t>
  </si>
  <si>
    <t>一级指标</t>
  </si>
  <si>
    <t>二级指标</t>
  </si>
  <si>
    <t>三级指标</t>
  </si>
  <si>
    <t>年度指标值</t>
  </si>
  <si>
    <t xml:space="preserve">产出指标
</t>
  </si>
  <si>
    <t>数量指标</t>
  </si>
  <si>
    <t>质量指标</t>
  </si>
  <si>
    <t>时效指标</t>
  </si>
  <si>
    <t>成本指标</t>
  </si>
  <si>
    <t>指标1：预算执行率</t>
    <phoneticPr fontId="33" type="noConversion"/>
  </si>
  <si>
    <t>科学</t>
    <phoneticPr fontId="26" type="noConversion"/>
  </si>
  <si>
    <t>规范</t>
    <phoneticPr fontId="26" type="noConversion"/>
  </si>
  <si>
    <t xml:space="preserve">效益指标
</t>
  </si>
  <si>
    <t>社会效益指标</t>
  </si>
  <si>
    <t>可持续影响指标</t>
  </si>
  <si>
    <t>满意度指标</t>
  </si>
  <si>
    <t>服务对象
满意度指标</t>
  </si>
  <si>
    <t>&gt;90%</t>
    <phoneticPr fontId="33" type="noConversion"/>
  </si>
  <si>
    <t>(   2023 年度)</t>
    <phoneticPr fontId="26" type="noConversion"/>
  </si>
  <si>
    <r>
      <t>专项资金□  经常性项目□  一次性项目</t>
    </r>
    <r>
      <rPr>
        <sz val="11"/>
        <color theme="1"/>
        <rFont val="宋体"/>
        <family val="3"/>
        <charset val="134"/>
      </rPr>
      <t>√</t>
    </r>
    <r>
      <rPr>
        <sz val="12"/>
        <rFont val="宋体"/>
        <family val="3"/>
        <charset val="134"/>
      </rPr>
      <t xml:space="preserve"> </t>
    </r>
    <phoneticPr fontId="26" type="noConversion"/>
  </si>
  <si>
    <t>杨浦区教育局</t>
    <phoneticPr fontId="26" type="noConversion"/>
  </si>
  <si>
    <t>项目总目标
（2023年-2023 年）</t>
    <phoneticPr fontId="21" type="noConversion"/>
  </si>
  <si>
    <t>完成13个房修项目；9个场地项目；23个义务教育厕所达标项目；11个电力扩容及6个消防泵改造项目。</t>
    <phoneticPr fontId="26" type="noConversion"/>
  </si>
  <si>
    <t>指标1：总投资利用率</t>
    <phoneticPr fontId="26" type="noConversion"/>
  </si>
  <si>
    <t>生态效益指标</t>
    <phoneticPr fontId="21" type="noConversion"/>
  </si>
  <si>
    <t>指标1：教育环境满意度</t>
    <phoneticPr fontId="26" type="noConversion"/>
  </si>
  <si>
    <t>指标1：师生满意度</t>
    <phoneticPr fontId="26" type="noConversion"/>
  </si>
  <si>
    <t>附件1</t>
    <phoneticPr fontId="26" type="noConversion"/>
  </si>
  <si>
    <t>修缮类</t>
    <phoneticPr fontId="26" type="noConversion"/>
  </si>
  <si>
    <t>依据规范性、科学性、合理性的原则，通过校舍修缮，排除校舍安全隐患，改造基础建设薄弱校，提升学校办学品质。</t>
    <phoneticPr fontId="26" type="noConversion"/>
  </si>
  <si>
    <t>指标1：项目计划完成率</t>
    <phoneticPr fontId="26" type="noConversion"/>
  </si>
  <si>
    <t>指标1：项目验收合格率</t>
    <phoneticPr fontId="26" type="noConversion"/>
  </si>
  <si>
    <t>指标1：项目按时完成率</t>
    <phoneticPr fontId="26" type="noConversion"/>
  </si>
  <si>
    <t>指标1：严格控制总投资</t>
    <phoneticPr fontId="26" type="noConversion"/>
  </si>
  <si>
    <t>经济效益指标</t>
    <phoneticPr fontId="21" type="noConversion"/>
  </si>
  <si>
    <t>指标1：办人民满意的教育</t>
    <phoneticPr fontId="26" type="noConversion"/>
  </si>
  <si>
    <t>指标1：绿色建筑，低碳环保</t>
    <phoneticPr fontId="26" type="noConversion"/>
  </si>
  <si>
    <t>附件1</t>
    <phoneticPr fontId="26" type="noConversion"/>
  </si>
  <si>
    <t>财政项目支出绩效目标申报表</t>
    <phoneticPr fontId="26" type="noConversion"/>
  </si>
  <si>
    <t>(   2023 年度)</t>
    <phoneticPr fontId="26" type="noConversion"/>
  </si>
  <si>
    <t>项目名称</t>
    <phoneticPr fontId="26" type="noConversion"/>
  </si>
  <si>
    <t>固定资产投资类</t>
    <phoneticPr fontId="26" type="noConversion"/>
  </si>
  <si>
    <r>
      <t xml:space="preserve">专项资金□  经常性项目□  一次性项目 </t>
    </r>
    <r>
      <rPr>
        <sz val="11"/>
        <color theme="1"/>
        <rFont val="宋体"/>
        <family val="3"/>
        <charset val="134"/>
      </rPr>
      <t>√</t>
    </r>
    <phoneticPr fontId="26" type="noConversion"/>
  </si>
  <si>
    <t>主管部门</t>
    <phoneticPr fontId="26" type="noConversion"/>
  </si>
  <si>
    <t>杨浦区教育局</t>
    <phoneticPr fontId="26" type="noConversion"/>
  </si>
  <si>
    <t>实施单位</t>
    <phoneticPr fontId="26" type="noConversion"/>
  </si>
  <si>
    <t>杨浦区教育局</t>
    <phoneticPr fontId="26" type="noConversion"/>
  </si>
  <si>
    <t>计划开始日期</t>
    <phoneticPr fontId="21" type="noConversion"/>
  </si>
  <si>
    <t>计划完成日期</t>
    <phoneticPr fontId="21" type="noConversion"/>
  </si>
  <si>
    <t>项目资金
（万元）</t>
    <phoneticPr fontId="21" type="noConversion"/>
  </si>
  <si>
    <t>项目资金总额</t>
    <phoneticPr fontId="21" type="noConversion"/>
  </si>
  <si>
    <t>年度资金申请总额</t>
    <phoneticPr fontId="21" type="noConversion"/>
  </si>
  <si>
    <t>其中：财政资金</t>
    <phoneticPr fontId="21" type="noConversion"/>
  </si>
  <si>
    <t>其中：当年财政拨款</t>
    <phoneticPr fontId="21" type="noConversion"/>
  </si>
  <si>
    <t xml:space="preserve">      上年结转资金</t>
    <phoneticPr fontId="26" type="noConversion"/>
  </si>
  <si>
    <t xml:space="preserve">          其他资金</t>
    <phoneticPr fontId="21" type="noConversion"/>
  </si>
  <si>
    <t xml:space="preserve">      其他资金</t>
    <phoneticPr fontId="21" type="noConversion"/>
  </si>
  <si>
    <t>项目
绩效
目标</t>
    <phoneticPr fontId="21" type="noConversion"/>
  </si>
  <si>
    <t>项目总目标
（2023年-2023 年）</t>
    <phoneticPr fontId="21" type="noConversion"/>
  </si>
  <si>
    <t>年度总体目标</t>
    <phoneticPr fontId="21" type="noConversion"/>
  </si>
  <si>
    <t>完善和优化基础教育设施布局，扩大优质教育资源供给，持续改善并提升基础教育基本办学条件。</t>
    <phoneticPr fontId="26" type="noConversion"/>
  </si>
  <si>
    <t>完成3个当年竣工项目、10个结转项目、3个开工项目，7个前期推进项目的结算。</t>
    <phoneticPr fontId="26" type="noConversion"/>
  </si>
  <si>
    <t>绩效指标</t>
    <phoneticPr fontId="26" type="noConversion"/>
  </si>
  <si>
    <t>一级指标</t>
    <phoneticPr fontId="26" type="noConversion"/>
  </si>
  <si>
    <t>二级指标</t>
    <phoneticPr fontId="26" type="noConversion"/>
  </si>
  <si>
    <t>三级指标</t>
    <phoneticPr fontId="26" type="noConversion"/>
  </si>
  <si>
    <t>年度指标值</t>
    <phoneticPr fontId="26" type="noConversion"/>
  </si>
  <si>
    <t xml:space="preserve">产出指标
</t>
    <phoneticPr fontId="26" type="noConversion"/>
  </si>
  <si>
    <t>数量指标</t>
    <phoneticPr fontId="21" type="noConversion"/>
  </si>
  <si>
    <t>指标1：项目计划完成率</t>
    <phoneticPr fontId="26" type="noConversion"/>
  </si>
  <si>
    <t>质量指标</t>
    <phoneticPr fontId="21" type="noConversion"/>
  </si>
  <si>
    <t>指标1：项目验收合格率</t>
    <phoneticPr fontId="26" type="noConversion"/>
  </si>
  <si>
    <t>时效指标</t>
    <phoneticPr fontId="21" type="noConversion"/>
  </si>
  <si>
    <t>指标1：项目按时完成率</t>
    <phoneticPr fontId="26" type="noConversion"/>
  </si>
  <si>
    <t>成本指标</t>
    <phoneticPr fontId="21" type="noConversion"/>
  </si>
  <si>
    <t>指标1：严格控制总投资</t>
    <phoneticPr fontId="26" type="noConversion"/>
  </si>
  <si>
    <t xml:space="preserve">效益指标
</t>
    <phoneticPr fontId="21" type="noConversion"/>
  </si>
  <si>
    <t>经济效益指标</t>
    <phoneticPr fontId="21" type="noConversion"/>
  </si>
  <si>
    <t>指标1：总投资利用率</t>
    <phoneticPr fontId="26" type="noConversion"/>
  </si>
  <si>
    <t>社会效益指标</t>
    <phoneticPr fontId="21" type="noConversion"/>
  </si>
  <si>
    <t>指标1：办人民满意的教育</t>
    <phoneticPr fontId="26" type="noConversion"/>
  </si>
  <si>
    <t>生态效益指标</t>
    <phoneticPr fontId="21" type="noConversion"/>
  </si>
  <si>
    <t>指标1：绿色建筑，低碳环保</t>
    <phoneticPr fontId="26" type="noConversion"/>
  </si>
  <si>
    <t>可持续影响指标</t>
    <phoneticPr fontId="21" type="noConversion"/>
  </si>
  <si>
    <t>指标1：教育环境满意度</t>
    <phoneticPr fontId="26" type="noConversion"/>
  </si>
  <si>
    <t>满意度指标</t>
    <phoneticPr fontId="21" type="noConversion"/>
  </si>
  <si>
    <t>服务对象
满意度指标</t>
    <phoneticPr fontId="21" type="noConversion"/>
  </si>
  <si>
    <t>指标1：师生满意度</t>
    <phoneticPr fontId="26" type="noConversion"/>
  </si>
  <si>
    <r>
      <t>&gt;</t>
    </r>
    <r>
      <rPr>
        <sz val="12"/>
        <rFont val="宋体"/>
        <family val="3"/>
        <charset val="134"/>
      </rPr>
      <t>=95</t>
    </r>
    <r>
      <rPr>
        <sz val="12"/>
        <rFont val="宋体"/>
        <family val="3"/>
        <charset val="134"/>
      </rPr>
      <t>%</t>
    </r>
    <phoneticPr fontId="21" type="noConversion"/>
  </si>
  <si>
    <t>&gt;=95%</t>
    <phoneticPr fontId="21" type="noConversion"/>
  </si>
  <si>
    <r>
      <t xml:space="preserve">    2023年，</t>
    </r>
    <r>
      <rPr>
        <sz val="12"/>
        <rFont val="宋体"/>
        <family val="3"/>
        <charset val="134"/>
      </rPr>
      <t>上海市杨浦区教育局部门收入预算总额为</t>
    </r>
    <r>
      <rPr>
        <sz val="12"/>
        <rFont val="宋体"/>
        <family val="3"/>
        <charset val="134"/>
      </rPr>
      <t>509</t>
    </r>
    <r>
      <rPr>
        <sz val="12"/>
        <rFont val="宋体"/>
        <family val="3"/>
        <charset val="134"/>
      </rPr>
      <t>,</t>
    </r>
    <r>
      <rPr>
        <sz val="12"/>
        <rFont val="宋体"/>
        <family val="3"/>
        <charset val="134"/>
      </rPr>
      <t>130</t>
    </r>
    <r>
      <rPr>
        <sz val="12"/>
        <rFont val="宋体"/>
        <family val="3"/>
        <charset val="134"/>
      </rPr>
      <t>.</t>
    </r>
    <r>
      <rPr>
        <sz val="12"/>
        <rFont val="宋体"/>
        <family val="3"/>
        <charset val="134"/>
      </rPr>
      <t>13</t>
    </r>
    <r>
      <rPr>
        <sz val="12"/>
        <rFont val="宋体"/>
        <family val="3"/>
        <charset val="134"/>
      </rPr>
      <t>万元，其中：财政拨款收入</t>
    </r>
    <r>
      <rPr>
        <sz val="12"/>
        <rFont val="宋体"/>
        <family val="3"/>
        <charset val="134"/>
      </rPr>
      <t>501,867.11</t>
    </r>
    <r>
      <rPr>
        <sz val="12"/>
        <rFont val="宋体"/>
        <family val="3"/>
        <charset val="134"/>
      </rPr>
      <t>万元，比202</t>
    </r>
    <r>
      <rPr>
        <sz val="12"/>
        <rFont val="宋体"/>
        <family val="3"/>
        <charset val="134"/>
      </rPr>
      <t>2</t>
    </r>
    <r>
      <rPr>
        <sz val="12"/>
        <rFont val="宋体"/>
        <family val="3"/>
        <charset val="134"/>
      </rPr>
      <t>年预算增加</t>
    </r>
    <r>
      <rPr>
        <sz val="12"/>
        <rFont val="宋体"/>
        <family val="3"/>
        <charset val="134"/>
      </rPr>
      <t>52</t>
    </r>
    <r>
      <rPr>
        <sz val="12"/>
        <rFont val="宋体"/>
        <family val="3"/>
        <charset val="134"/>
      </rPr>
      <t>,</t>
    </r>
    <r>
      <rPr>
        <sz val="12"/>
        <rFont val="宋体"/>
        <family val="3"/>
        <charset val="134"/>
      </rPr>
      <t>147.37</t>
    </r>
    <r>
      <rPr>
        <sz val="12"/>
        <rFont val="宋体"/>
        <family val="3"/>
        <charset val="134"/>
      </rPr>
      <t>万元；事业收入</t>
    </r>
    <r>
      <rPr>
        <sz val="12"/>
        <rFont val="宋体"/>
        <family val="3"/>
        <charset val="134"/>
      </rPr>
      <t>3</t>
    </r>
    <r>
      <rPr>
        <sz val="12"/>
        <rFont val="宋体"/>
        <family val="3"/>
        <charset val="134"/>
      </rPr>
      <t>,</t>
    </r>
    <r>
      <rPr>
        <sz val="12"/>
        <rFont val="宋体"/>
        <family val="3"/>
        <charset val="134"/>
      </rPr>
      <t>284</t>
    </r>
    <r>
      <rPr>
        <sz val="12"/>
        <rFont val="宋体"/>
        <family val="3"/>
        <charset val="134"/>
      </rPr>
      <t>.</t>
    </r>
    <r>
      <rPr>
        <sz val="12"/>
        <rFont val="宋体"/>
        <family val="3"/>
        <charset val="134"/>
      </rPr>
      <t>22</t>
    </r>
    <r>
      <rPr>
        <sz val="12"/>
        <rFont val="宋体"/>
        <family val="3"/>
        <charset val="134"/>
      </rPr>
      <t>万元；其他收入</t>
    </r>
    <r>
      <rPr>
        <sz val="12"/>
        <rFont val="宋体"/>
        <family val="3"/>
        <charset val="134"/>
      </rPr>
      <t>3</t>
    </r>
    <r>
      <rPr>
        <sz val="12"/>
        <rFont val="宋体"/>
        <family val="3"/>
        <charset val="134"/>
      </rPr>
      <t>,</t>
    </r>
    <r>
      <rPr>
        <sz val="12"/>
        <rFont val="宋体"/>
        <family val="3"/>
        <charset val="134"/>
      </rPr>
      <t>978</t>
    </r>
    <r>
      <rPr>
        <sz val="12"/>
        <rFont val="宋体"/>
        <family val="3"/>
        <charset val="134"/>
      </rPr>
      <t>.</t>
    </r>
    <r>
      <rPr>
        <sz val="12"/>
        <rFont val="宋体"/>
        <family val="3"/>
        <charset val="134"/>
      </rPr>
      <t>80</t>
    </r>
    <r>
      <rPr>
        <sz val="12"/>
        <rFont val="宋体"/>
        <family val="3"/>
        <charset val="134"/>
      </rPr>
      <t>万元。</t>
    </r>
    <phoneticPr fontId="21" type="noConversion"/>
  </si>
  <si>
    <t xml:space="preserve">    支出预算总额为509,130.13万元，其中：财政拨款支出预算501,867.11万元，比2021年预算增加52,147.37万元。财政拨款支出预算中，一般公共预算拨款支出预算501,867.11万元，比2022年预算增加52,147.37万元。财政拨款支出主要内容如下：</t>
    <phoneticPr fontId="21" type="noConversion"/>
  </si>
  <si>
    <t>一、教育支出</t>
  </si>
  <si>
    <t>二、社会保障和就业支出</t>
  </si>
  <si>
    <t>四、住房保障支出</t>
  </si>
  <si>
    <t>三、卫生健康支出</t>
    <phoneticPr fontId="21" type="noConversion"/>
  </si>
  <si>
    <t>教育管理事务</t>
  </si>
  <si>
    <t xml:space="preserve">  行政运行</t>
  </si>
  <si>
    <t>02</t>
  </si>
  <si>
    <t xml:space="preserve">  学前教育</t>
  </si>
  <si>
    <t xml:space="preserve">  小学教育</t>
  </si>
  <si>
    <t>03</t>
  </si>
  <si>
    <t xml:space="preserve">  初中教育</t>
  </si>
  <si>
    <t>04</t>
  </si>
  <si>
    <t xml:space="preserve">  高中教育</t>
  </si>
  <si>
    <t>职业教育</t>
  </si>
  <si>
    <t xml:space="preserve">  中等职业教育</t>
  </si>
  <si>
    <t>成人教育</t>
  </si>
  <si>
    <t xml:space="preserve">  成人高等教育</t>
  </si>
  <si>
    <t>07</t>
  </si>
  <si>
    <t>特殊教育</t>
  </si>
  <si>
    <t xml:space="preserve">  特殊学校教育</t>
  </si>
  <si>
    <t xml:space="preserve">  工读学校教育</t>
  </si>
  <si>
    <t>08</t>
  </si>
  <si>
    <t xml:space="preserve">  教师进修</t>
  </si>
  <si>
    <t xml:space="preserve">  培训支出</t>
  </si>
  <si>
    <t>09</t>
  </si>
  <si>
    <t>教育费附加安排的支出</t>
  </si>
  <si>
    <t xml:space="preserve">  城市中小学校舍建设</t>
  </si>
  <si>
    <t xml:space="preserve">  城市中小学教学设施</t>
  </si>
  <si>
    <t>05</t>
  </si>
  <si>
    <t xml:space="preserve">  中等职业学校教学设施</t>
  </si>
  <si>
    <t>99</t>
  </si>
  <si>
    <t xml:space="preserve">  其他教育费附加安排的支出</t>
  </si>
  <si>
    <t>其他教育支出</t>
  </si>
  <si>
    <t xml:space="preserve">  其他教育支出</t>
  </si>
  <si>
    <t>社会保障和就业支出</t>
    <phoneticPr fontId="21" type="noConversion"/>
  </si>
  <si>
    <t>行政事业单位养老支出</t>
    <phoneticPr fontId="21" type="noConversion"/>
  </si>
  <si>
    <t xml:space="preserve">  行政单位离退休</t>
    <phoneticPr fontId="21" type="noConversion"/>
  </si>
  <si>
    <t xml:space="preserve">  事业单位离退休</t>
  </si>
  <si>
    <t xml:space="preserve">  机关事业单位基本养老保险缴费支出</t>
  </si>
  <si>
    <t>06</t>
  </si>
  <si>
    <t xml:space="preserve">  机关事业单位职业年金缴费支出</t>
  </si>
  <si>
    <t>卫生健康支出</t>
  </si>
  <si>
    <t>行政事业单位医疗</t>
  </si>
  <si>
    <t xml:space="preserve">  行政单位医疗</t>
  </si>
  <si>
    <t xml:space="preserve">  事业单位医疗</t>
  </si>
  <si>
    <t>住房保障支出</t>
  </si>
  <si>
    <t>住房改革支出</t>
  </si>
  <si>
    <t xml:space="preserve">  住房公积金</t>
  </si>
  <si>
    <t xml:space="preserve">  购房补贴</t>
  </si>
  <si>
    <t>合计</t>
    <phoneticPr fontId="21" type="noConversion"/>
  </si>
  <si>
    <t>进修及培训</t>
    <phoneticPr fontId="21" type="noConversion"/>
  </si>
  <si>
    <t>社会保障和就业支出</t>
    <phoneticPr fontId="21" type="noConversion"/>
  </si>
  <si>
    <t>行政事业单位养老支出</t>
    <phoneticPr fontId="21" type="noConversion"/>
  </si>
  <si>
    <t xml:space="preserve">  行政单位离退休</t>
    <phoneticPr fontId="21" type="noConversion"/>
  </si>
  <si>
    <t>301</t>
  </si>
  <si>
    <t>津贴补贴</t>
  </si>
  <si>
    <t>03</t>
    <phoneticPr fontId="21" type="noConversion"/>
  </si>
  <si>
    <t>奖金</t>
    <phoneticPr fontId="21" type="noConversion"/>
  </si>
  <si>
    <t>绩效工资</t>
  </si>
  <si>
    <t>机关事业单位基本养老保险缴费</t>
  </si>
  <si>
    <t>职业年金缴费</t>
  </si>
  <si>
    <t>10</t>
  </si>
  <si>
    <t>职工基本医疗保险缴费</t>
  </si>
  <si>
    <t>12</t>
  </si>
  <si>
    <t>其他社会保障缴费</t>
  </si>
  <si>
    <t>13</t>
  </si>
  <si>
    <t>住房公积金</t>
  </si>
  <si>
    <t>其他工资福利支出</t>
  </si>
  <si>
    <t>302</t>
  </si>
  <si>
    <t>商品和服务支出</t>
  </si>
  <si>
    <t>办公费</t>
  </si>
  <si>
    <t>印刷费</t>
  </si>
  <si>
    <t>03</t>
    <phoneticPr fontId="21" type="noConversion"/>
  </si>
  <si>
    <t>咨询费</t>
    <phoneticPr fontId="21" type="noConversion"/>
  </si>
  <si>
    <t>手续费</t>
  </si>
  <si>
    <t>水费</t>
  </si>
  <si>
    <t>电费</t>
  </si>
  <si>
    <t>邮电费</t>
  </si>
  <si>
    <t>物业管理费</t>
  </si>
  <si>
    <t>11</t>
  </si>
  <si>
    <t>差旅费</t>
  </si>
  <si>
    <t>维修(护)费</t>
  </si>
  <si>
    <t>14</t>
  </si>
  <si>
    <t>租赁费</t>
  </si>
  <si>
    <t>会议费</t>
    <phoneticPr fontId="21" type="noConversion"/>
  </si>
  <si>
    <t>16</t>
  </si>
  <si>
    <t>培训费</t>
  </si>
  <si>
    <t>17</t>
  </si>
  <si>
    <t>18</t>
  </si>
  <si>
    <t>专用材料费</t>
  </si>
  <si>
    <t>专用燃料费</t>
    <phoneticPr fontId="21" type="noConversion"/>
  </si>
  <si>
    <t>26</t>
  </si>
  <si>
    <t>劳务费</t>
  </si>
  <si>
    <t>27</t>
  </si>
  <si>
    <t>委托业务费</t>
  </si>
  <si>
    <t>28</t>
  </si>
  <si>
    <t>工会经费</t>
  </si>
  <si>
    <t>29</t>
  </si>
  <si>
    <t>福利费</t>
  </si>
  <si>
    <t>31</t>
  </si>
  <si>
    <t>公务用车运行维护费</t>
  </si>
  <si>
    <t>39</t>
  </si>
  <si>
    <t>其他交通费用</t>
  </si>
  <si>
    <t>其他商品和服务支出</t>
  </si>
  <si>
    <t>303</t>
  </si>
  <si>
    <t>离休费</t>
  </si>
  <si>
    <t>退休费</t>
  </si>
  <si>
    <t>生活补助</t>
  </si>
  <si>
    <t>奖励金</t>
  </si>
  <si>
    <t>助学金</t>
  </si>
  <si>
    <t>其他对个人和家庭的补助</t>
  </si>
  <si>
    <t>310</t>
  </si>
  <si>
    <t>资本性支出</t>
    <phoneticPr fontId="21" type="noConversion"/>
  </si>
  <si>
    <t>办公设备购置</t>
  </si>
  <si>
    <t>专用设备购置</t>
  </si>
  <si>
    <t>信息网络及软件购置更新</t>
  </si>
  <si>
    <t>其他资本性支出</t>
  </si>
  <si>
    <t>其他交通工具购置</t>
    <phoneticPr fontId="21" type="noConversion"/>
  </si>
  <si>
    <t xml:space="preserve">    1. “行政运行”科目1,287.28万元，主要用于区教育局机关保障机构正常运转的基本支出。</t>
    <phoneticPr fontId="21" type="noConversion"/>
  </si>
  <si>
    <t xml:space="preserve">    2. “学前教育”科目52,036.94万元，主要用于本区幼儿园阶段各校保障学校正常运转以及开展教育教学工作的支出。</t>
    <phoneticPr fontId="21" type="noConversion"/>
  </si>
  <si>
    <t xml:space="preserve">    3. “小学教育”科目105,505.05万元，主要用于本区小学阶段各校保障学校正常运转以及开展教育教学工作的支出。</t>
    <phoneticPr fontId="21" type="noConversion"/>
  </si>
  <si>
    <t xml:space="preserve">    4. “初中教育”科目93,988.35万元，主要用于本区初中阶段各校保障学校正常运转以及开展教育教学工作的支出。</t>
    <phoneticPr fontId="21" type="noConversion"/>
  </si>
  <si>
    <t xml:space="preserve">    5. “高中教育”科目49,673.43万元，主要用于本区高中阶段各校保障学校正常运转以及开展教育教学工作的支出</t>
    <phoneticPr fontId="21" type="noConversion"/>
  </si>
  <si>
    <t xml:space="preserve">    6. “中等职业教育”科目6,301.19万元，主要用于本区中等职业教育学校保障学校正常运转以及开展教育教学工作的支出。</t>
    <phoneticPr fontId="21" type="noConversion"/>
  </si>
  <si>
    <t xml:space="preserve">    7. “成人教育”科目1,533.47万元，主要用于本区成人高等教育学校保障学校正常运转以及开展教育教学工作的支出。</t>
    <phoneticPr fontId="21" type="noConversion"/>
  </si>
  <si>
    <t xml:space="preserve">    8. “特殊学校教育”科目2,798.60万元，主要用于本区特殊教育学校保障学校正常运转以及开展教育教学工作的支出。</t>
    <phoneticPr fontId="21" type="noConversion"/>
  </si>
  <si>
    <t xml:space="preserve">    9. “工读学校教育”科目948.87万元，主要用于本区工读学校保障学校正常运转以及开展教育教学工作的支出。</t>
    <phoneticPr fontId="21" type="noConversion"/>
  </si>
  <si>
    <r>
      <t xml:space="preserve">    11. “培训支出”科目</t>
    </r>
    <r>
      <rPr>
        <sz val="12"/>
        <rFont val="宋体"/>
        <family val="3"/>
        <charset val="134"/>
      </rPr>
      <t>1,295万元，主要用于本区企业职工的培训支出。</t>
    </r>
    <phoneticPr fontId="21" type="noConversion"/>
  </si>
  <si>
    <t xml:space="preserve">    10. “教师进修”科目5,685.92万元，主要用于本区教师进修学院保障学校正常运转以及开展教育教学工作的支出。</t>
    <phoneticPr fontId="21" type="noConversion"/>
  </si>
  <si>
    <t xml:space="preserve">    12. “城市中小学校舍建设”科目29,275.03万元，主要用于本区中小学校舍新建、改建、修缮和维护的支出。</t>
    <phoneticPr fontId="21" type="noConversion"/>
  </si>
  <si>
    <t xml:space="preserve">    13. “城市中小学教学设施”科目21,417.09万元，主要用于本区中小学改善教学设施和办学条件的支出。</t>
    <phoneticPr fontId="21" type="noConversion"/>
  </si>
  <si>
    <t xml:space="preserve">    14. “中等职业学校教学设施”科目4,034万元，主要用于本区中等职业学校教学设施的支出。</t>
    <phoneticPr fontId="21" type="noConversion"/>
  </si>
  <si>
    <t xml:space="preserve">    15. “其他教育费附加安排的支出”科目3,771.88万元，主要用于除“城市中小学校舍建设”、“城市中小学教学设施”、“中等职业学校教学设施”科目以外的教育费附加支出。</t>
    <phoneticPr fontId="21" type="noConversion"/>
  </si>
  <si>
    <t xml:space="preserve">    16. “其他教育支出”科目42,495.15万元，主要用于本区其他教育各单位保障单位正常运转以及开展各类业务工作的支出。</t>
    <phoneticPr fontId="21" type="noConversion"/>
  </si>
  <si>
    <t xml:space="preserve">    17. “行政单位离退休”科目23.46万元，主要用于区教育局机关实行归口管理的离退休经费支出。</t>
    <phoneticPr fontId="21" type="noConversion"/>
  </si>
  <si>
    <t xml:space="preserve">    18. “事业单位离退休”科目596.06万元，主要用于本区中学、小学、幼儿园及其他教育各单位离退休人员支出。</t>
    <phoneticPr fontId="21" type="noConversion"/>
  </si>
  <si>
    <t xml:space="preserve">    19. “机关事业单位基本养老保险缴费支出”科目27,333.61 万元，主要用于本区教育局机关、中学、小学、幼儿园及其他教育各单 位由单位缴纳的基本养老保险费支出。</t>
    <phoneticPr fontId="21" type="noConversion"/>
  </si>
  <si>
    <t xml:space="preserve">    20. “机关事业单位职业年金缴费支出”科目14,490.09万元，主要用于本区教育局机关、中学、小学、幼儿园及其他教育各单位由单位实际缴纳的职业年金支出。</t>
    <phoneticPr fontId="21" type="noConversion"/>
  </si>
  <si>
    <t xml:space="preserve">    21 .“重大公共卫生服务”科目60万元，主要用于保障教育系统相关工作开展业务支出。</t>
    <phoneticPr fontId="21" type="noConversion"/>
  </si>
  <si>
    <t xml:space="preserve">    22. “行政单位医疗”科目74.07万元，主要用于区教育局机关按照政策规定为在职人员缴纳基本医疗保险费的支出。</t>
    <phoneticPr fontId="21" type="noConversion"/>
  </si>
  <si>
    <t xml:space="preserve">    23. “事业单位医疗”科目24,335.25万元，主要用于本区中学、小学、幼儿园及其他教育各单位按照政策规定为在职人员缴纳基本医疗保险费的支出。</t>
    <phoneticPr fontId="21" type="noConversion"/>
  </si>
  <si>
    <t xml:space="preserve">    24. “住房公积金”科目12,765.36万元，主要用于区教育局机关以及本区中学、小学、幼儿园、其他教育各单位按照政策规定的比例为职工缴纳的住房公积金支出。</t>
    <phoneticPr fontId="21" type="noConversion"/>
  </si>
  <si>
    <t xml:space="preserve">    25. “购房补贴”科目141.96万元，主要用于区教育局机关发放的用于购买住房的补贴。</t>
    <phoneticPr fontId="21" type="noConversion"/>
  </si>
  <si>
    <t>04</t>
    <phoneticPr fontId="21" type="noConversion"/>
  </si>
  <si>
    <t>公共卫生</t>
  </si>
  <si>
    <t>公共卫生</t>
    <phoneticPr fontId="21" type="noConversion"/>
  </si>
  <si>
    <t>09</t>
    <phoneticPr fontId="21" type="noConversion"/>
  </si>
  <si>
    <t xml:space="preserve"> 重大公共卫生服务</t>
  </si>
  <si>
    <t xml:space="preserve"> 重大公共卫生服务</t>
    <phoneticPr fontId="21" type="noConversion"/>
  </si>
  <si>
    <t>校舍修缮及室外运动场地维修工程项目经费情况说明</t>
  </si>
  <si>
    <r>
      <t xml:space="preserve">    一、项目概述
    根据杨浦教育发展规划，以修缮周期为主要依据，结合学校教学用房的实际情况、室外运动场地的损耗程度以及存在的安全隐患等情况，对杨浦区13所学校的教学楼、办公楼、综合楼等教学用房进行综合修缮，对9所学校的塑胶、天然草坪、人造草坪等室外运动场地进行面层翻铺（部分项目附有对场地基础进行平整或加罩沥青等其他相关维修内容）。
    二、立项依据
    根据教育局《关于进一步加强中小学校校舍建设与管理工作的通知》和市教委《关于做好2018年基础教育学校塑胶场地建设管理工作的通知》，科学制定校舍修缮和室外运动场地维修项目实施计划，依法依规办理项目建设手续，规范实施项目招标及合同签订，主动公开信息，严格执行监理制度及建筑材料检测制度，组织项目竣工验收，强化项目档案管理，确保校舍修缮和塑胶运动场地建设符合国家和本市质量、安全、环保等有关规定和要求，保障在校师生的安全和健康。
    三、实施主体
    上海市杨浦区教育基建中心负责学校校舍修缮及室外运动场地维修工程项目的调研立项、项目编制、申报及施工管理；上海市杨浦区教育局负责项目监管。
    四、实施方案
    2023年1月-2023年3月，项目前期准备工作；2023年4月起进入招标阶段；2023年7月-8月进行施工并进行竣工验收 ；2023年9月-12月，项目审计付款。                                                                                                                                                                                                                                                                        
    五、实施周期
     校舍修缮及室外运动场地维修工程项目实施周期为一年，自2023年1月开始至12月结束。
    六、年度预算安排
     校舍修缮及室外运动场地维修工程项目年度财政资金预算安排11,362.24万元。
    七、绩效目标
     详见项目绩效目标表。
</t>
    </r>
    <r>
      <rPr>
        <sz val="14"/>
        <rFont val="宋体"/>
        <family val="3"/>
        <charset val="134"/>
      </rPr>
      <t xml:space="preserve">
</t>
    </r>
    <phoneticPr fontId="21" type="noConversion"/>
  </si>
  <si>
    <t xml:space="preserve">  一、2023年“三公”经费预算情况说明 
      2023年“三公”经费预算数为389.99万元，与2022年预算持平。其中：
     （一）因公出国（境）费0万元，与2022年预算持平。
     （二）公务用车购置及运行费350万元，与2022年预算持平。其中：公务用车购置费173万元，与2022年持平；公务用车运行费177万元，与2022年预算持平。
     （三）公务接待费39.99万元。与2022年预算持平。
  二、机关运行经费预算
      2023年上海市杨浦区教育局机关（上海市杨浦区教育局无下属参公事业单位）的机关运行经费预算为335.18万元。
  三、政府采购预算情况
     2023年本部门政府采购预算67,716.11万元，其中：政府采购货物预算25,212.14万元、政府采购工程预算13,066万元、政府采购服务预算29,437.97万元。
     2023年本部门面向中小企业预留政府采购项目预算金额13,060万元，其中，预留给小型和微型企业的政府采购项目预算为9,623万元。      
  四、绩效目标设置情况
     按照本市预算绩效管理工作的总体要求，上海市杨浦区教育局机关以及下属145家预算单位开展了2023年项目预算绩效目标编报工作，编报绩效目标的项目20个，涉及项目预算资金96,776.02万元。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</si>
</sst>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76" formatCode="#,##0_ "/>
    <numFmt numFmtId="177" formatCode="yyyy&quot;年&quot;m&quot;月&quot;;@"/>
  </numFmts>
  <fonts count="37">
    <font>
      <sz val="12"/>
      <name val="宋体"/>
      <charset val="134"/>
    </font>
    <font>
      <sz val="11"/>
      <color theme="1"/>
      <name val="宋体"/>
      <family val="2"/>
      <charset val="134"/>
      <scheme val="minor"/>
    </font>
    <font>
      <sz val="18"/>
      <name val="宋体"/>
      <family val="3"/>
      <charset val="134"/>
    </font>
    <font>
      <sz val="14"/>
      <name val="宋体"/>
      <family val="3"/>
      <charset val="134"/>
    </font>
    <font>
      <sz val="14"/>
      <name val="黑体"/>
      <family val="3"/>
      <charset val="134"/>
    </font>
    <font>
      <sz val="11"/>
      <name val="宋体"/>
      <family val="3"/>
      <charset val="134"/>
    </font>
    <font>
      <sz val="10"/>
      <name val="宋体"/>
      <family val="3"/>
      <charset val="134"/>
    </font>
    <font>
      <sz val="18"/>
      <color indexed="8"/>
      <name val="宋体"/>
      <family val="3"/>
      <charset val="134"/>
    </font>
    <font>
      <sz val="14"/>
      <name val="仿宋_GB2312"/>
      <family val="3"/>
      <charset val="134"/>
    </font>
    <font>
      <sz val="14"/>
      <color indexed="8"/>
      <name val="仿宋_GB2312"/>
      <family val="3"/>
      <charset val="134"/>
    </font>
    <font>
      <b/>
      <sz val="14"/>
      <color indexed="8"/>
      <name val="宋体"/>
      <family val="3"/>
      <charset val="134"/>
    </font>
    <font>
      <b/>
      <sz val="18"/>
      <name val="宋体"/>
      <family val="3"/>
      <charset val="134"/>
    </font>
    <font>
      <sz val="10"/>
      <color indexed="8"/>
      <name val="Times New Roman"/>
      <family val="1"/>
    </font>
    <font>
      <b/>
      <sz val="36"/>
      <color indexed="8"/>
      <name val="楷体_GB2312"/>
      <family val="3"/>
      <charset val="134"/>
    </font>
    <font>
      <sz val="16"/>
      <color indexed="8"/>
      <name val="楷体_GB2312"/>
      <family val="3"/>
      <charset val="134"/>
    </font>
    <font>
      <sz val="18"/>
      <color indexed="8"/>
      <name val="楷体_GB2312"/>
      <family val="3"/>
      <charset val="134"/>
    </font>
    <font>
      <sz val="16"/>
      <color indexed="8"/>
      <name val="仿宋_GB2312"/>
      <family val="3"/>
      <charset val="134"/>
    </font>
    <font>
      <sz val="14"/>
      <color indexed="8"/>
      <name val="楷体_GB2312"/>
      <family val="3"/>
      <charset val="134"/>
    </font>
    <font>
      <b/>
      <sz val="14"/>
      <name val="黑体"/>
      <family val="3"/>
      <charset val="134"/>
    </font>
    <font>
      <sz val="11"/>
      <color indexed="8"/>
      <name val="宋体"/>
      <family val="3"/>
      <charset val="134"/>
    </font>
    <font>
      <sz val="12"/>
      <color indexed="8"/>
      <name val="宋体"/>
      <family val="3"/>
      <charset val="134"/>
    </font>
    <font>
      <sz val="9"/>
      <name val="宋体"/>
      <family val="3"/>
      <charset val="134"/>
    </font>
    <font>
      <sz val="14"/>
      <color indexed="8"/>
      <name val="仿宋_GB2312"/>
      <family val="3"/>
      <charset val="134"/>
    </font>
    <font>
      <sz val="12"/>
      <name val="宋体"/>
      <family val="3"/>
      <charset val="134"/>
    </font>
    <font>
      <b/>
      <sz val="18"/>
      <color theme="1"/>
      <name val="宋体"/>
      <family val="3"/>
      <charset val="134"/>
      <scheme val="minor"/>
    </font>
    <font>
      <sz val="9"/>
      <name val="宋体"/>
      <family val="3"/>
      <charset val="134"/>
    </font>
    <font>
      <sz val="9"/>
      <name val="宋体"/>
      <family val="2"/>
      <charset val="134"/>
      <scheme val="minor"/>
    </font>
    <font>
      <sz val="11"/>
      <name val="宋体"/>
      <family val="3"/>
      <charset val="134"/>
      <scheme val="minor"/>
    </font>
    <font>
      <sz val="11"/>
      <color rgb="FF000000"/>
      <name val="宋体"/>
      <family val="3"/>
      <charset val="134"/>
      <scheme val="minor"/>
    </font>
    <font>
      <sz val="12"/>
      <color theme="1"/>
      <name val="宋体"/>
      <family val="3"/>
      <charset val="134"/>
    </font>
    <font>
      <sz val="14"/>
      <color theme="1"/>
      <name val="宋体"/>
      <family val="3"/>
      <charset val="134"/>
    </font>
    <font>
      <b/>
      <sz val="18"/>
      <color theme="1"/>
      <name val="宋体"/>
      <family val="3"/>
      <charset val="134"/>
    </font>
    <font>
      <b/>
      <sz val="20"/>
      <color indexed="8"/>
      <name val="宋体"/>
      <family val="3"/>
      <charset val="134"/>
    </font>
    <font>
      <sz val="9"/>
      <name val="宋体"/>
      <family val="3"/>
      <charset val="134"/>
      <scheme val="minor"/>
    </font>
    <font>
      <sz val="10"/>
      <color theme="1"/>
      <name val="宋体"/>
      <family val="3"/>
      <charset val="134"/>
      <scheme val="minor"/>
    </font>
    <font>
      <sz val="11"/>
      <color theme="1"/>
      <name val="宋体"/>
      <family val="3"/>
      <charset val="134"/>
      <scheme val="minor"/>
    </font>
    <font>
      <sz val="11"/>
      <color theme="1"/>
      <name val="宋体"/>
      <family val="3"/>
      <charset val="134"/>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9"/>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9" fillId="3" borderId="0" applyNumberFormat="0" applyBorder="0" applyAlignment="0" applyProtection="0">
      <alignment vertical="center"/>
    </xf>
    <xf numFmtId="0" fontId="1" fillId="0" borderId="0">
      <alignment vertical="center"/>
    </xf>
  </cellStyleXfs>
  <cellXfs count="216">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3" fillId="0" borderId="0" xfId="0" applyFont="1">
      <alignment vertical="center"/>
    </xf>
    <xf numFmtId="0" fontId="4" fillId="0" borderId="0" xfId="0" applyFont="1" applyAlignment="1">
      <alignment horizontal="center" vertical="center"/>
    </xf>
    <xf numFmtId="0" fontId="0" fillId="0" borderId="0" xfId="0" applyFont="1" applyAlignment="1">
      <alignment horizontal="right" vertical="center"/>
    </xf>
    <xf numFmtId="0" fontId="0" fillId="0" borderId="0" xfId="0"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right" vertical="center"/>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lignment vertical="center"/>
    </xf>
    <xf numFmtId="176" fontId="0" fillId="0" borderId="0" xfId="0" applyNumberFormat="1" applyFont="1" applyAlignment="1">
      <alignment horizontal="right" vertical="center"/>
    </xf>
    <xf numFmtId="0" fontId="5" fillId="0" borderId="0" xfId="0" applyFont="1" applyAlignment="1">
      <alignment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left" vertical="center" wrapText="1"/>
    </xf>
    <xf numFmtId="176" fontId="0" fillId="0" borderId="6" xfId="0" applyNumberFormat="1" applyFont="1" applyBorder="1" applyAlignment="1">
      <alignment horizontal="right" vertical="center"/>
    </xf>
    <xf numFmtId="49" fontId="0" fillId="0" borderId="6" xfId="0" applyNumberFormat="1" applyFont="1" applyBorder="1" applyAlignment="1">
      <alignment horizontal="center" vertical="center"/>
    </xf>
    <xf numFmtId="0" fontId="0" fillId="0" borderId="0" xfId="0" applyFont="1" applyBorder="1" applyAlignment="1">
      <alignment horizontal="left" vertical="center"/>
    </xf>
    <xf numFmtId="176" fontId="0" fillId="0" borderId="0" xfId="0" applyNumberFormat="1" applyFont="1" applyBorder="1" applyAlignment="1">
      <alignment horizontal="right" vertical="center"/>
    </xf>
    <xf numFmtId="176" fontId="0" fillId="0" borderId="0" xfId="1" applyNumberFormat="1" applyFont="1" applyFill="1" applyBorder="1" applyAlignment="1">
      <alignment horizontal="right" vertical="center"/>
    </xf>
    <xf numFmtId="0" fontId="0" fillId="0" borderId="0" xfId="0" applyFont="1" applyAlignment="1">
      <alignment horizontal="center" vertical="center"/>
    </xf>
    <xf numFmtId="0" fontId="0" fillId="0" borderId="0" xfId="0" applyAlignment="1">
      <alignment horizontal="righ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lignment vertical="center"/>
    </xf>
    <xf numFmtId="0" fontId="0" fillId="0" borderId="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 xfId="0" applyFont="1" applyFill="1" applyBorder="1" applyAlignment="1">
      <alignment horizontal="left" vertical="center"/>
    </xf>
    <xf numFmtId="0" fontId="0" fillId="0" borderId="6" xfId="0" applyFont="1" applyBorder="1" applyAlignment="1">
      <alignment horizontal="left" vertical="center"/>
    </xf>
    <xf numFmtId="0" fontId="6" fillId="2" borderId="0" xfId="0" applyFont="1" applyFill="1" applyAlignment="1">
      <alignment vertical="center"/>
    </xf>
    <xf numFmtId="0" fontId="0" fillId="2" borderId="6" xfId="0" applyFont="1" applyFill="1" applyBorder="1" applyAlignment="1">
      <alignment horizontal="left" vertical="center"/>
    </xf>
    <xf numFmtId="0" fontId="0" fillId="0" borderId="0" xfId="0" applyFont="1" applyAlignment="1">
      <alignment vertical="center" wrapText="1"/>
    </xf>
    <xf numFmtId="0" fontId="0" fillId="0" borderId="0" xfId="0" applyFill="1">
      <alignmen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49" fontId="11" fillId="0" borderId="0" xfId="0" applyNumberFormat="1" applyFont="1" applyAlignment="1">
      <alignment horizontal="center" vertical="center"/>
    </xf>
    <xf numFmtId="49" fontId="0" fillId="0" borderId="0" xfId="0" applyNumberFormat="1">
      <alignment vertical="center"/>
    </xf>
    <xf numFmtId="49" fontId="12" fillId="0" borderId="0" xfId="0" applyNumberFormat="1" applyFont="1" applyAlignment="1">
      <alignment horizontal="justify" vertical="center"/>
    </xf>
    <xf numFmtId="49" fontId="13" fillId="0" borderId="0" xfId="0" applyNumberFormat="1" applyFont="1" applyAlignment="1">
      <alignment vertical="center"/>
    </xf>
    <xf numFmtId="49" fontId="14" fillId="0" borderId="0" xfId="0" applyNumberFormat="1" applyFont="1" applyAlignment="1">
      <alignment horizontal="center" vertical="center"/>
    </xf>
    <xf numFmtId="49" fontId="15" fillId="0" borderId="0" xfId="0" applyNumberFormat="1" applyFont="1" applyAlignment="1">
      <alignment vertical="center"/>
    </xf>
    <xf numFmtId="49" fontId="16" fillId="0" borderId="0" xfId="0" applyNumberFormat="1" applyFont="1" applyAlignment="1">
      <alignment horizontal="justify" vertical="center"/>
    </xf>
    <xf numFmtId="49" fontId="16" fillId="0" borderId="0" xfId="0" applyNumberFormat="1" applyFont="1" applyAlignment="1">
      <alignment horizontal="center" vertical="center"/>
    </xf>
    <xf numFmtId="49" fontId="17" fillId="0" borderId="0" xfId="0" applyNumberFormat="1" applyFont="1" applyAlignment="1">
      <alignment vertical="center"/>
    </xf>
    <xf numFmtId="49" fontId="18" fillId="0" borderId="0" xfId="0" applyNumberFormat="1" applyFont="1">
      <alignment vertical="center"/>
    </xf>
    <xf numFmtId="0" fontId="22" fillId="0" borderId="0" xfId="0" applyFont="1" applyFill="1" applyBorder="1" applyAlignment="1">
      <alignment horizontal="left" vertical="center"/>
    </xf>
    <xf numFmtId="49" fontId="23" fillId="0" borderId="6" xfId="0" applyNumberFormat="1" applyFont="1" applyBorder="1" applyAlignment="1">
      <alignment horizontal="center" vertical="center"/>
    </xf>
    <xf numFmtId="0" fontId="11" fillId="0" borderId="0" xfId="0" applyFont="1" applyAlignment="1">
      <alignment horizontal="center" vertical="center"/>
    </xf>
    <xf numFmtId="0" fontId="31" fillId="0" borderId="0" xfId="0" applyFont="1" applyAlignment="1">
      <alignment horizontal="center" vertical="center"/>
    </xf>
    <xf numFmtId="0" fontId="32" fillId="0" borderId="0"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28" fillId="0" borderId="6" xfId="0" applyFont="1" applyBorder="1" applyAlignment="1">
      <alignment horizontal="center" vertical="center" wrapText="1"/>
    </xf>
    <xf numFmtId="0" fontId="0" fillId="0" borderId="0" xfId="0" applyAlignment="1"/>
    <xf numFmtId="0" fontId="28" fillId="0" borderId="3" xfId="0" applyFont="1" applyBorder="1" applyAlignment="1">
      <alignment horizontal="center" vertical="center" wrapText="1"/>
    </xf>
    <xf numFmtId="0" fontId="0" fillId="0" borderId="5" xfId="0" applyBorder="1" applyAlignment="1">
      <alignment horizontal="center" vertical="center" wrapText="1"/>
    </xf>
    <xf numFmtId="0" fontId="28" fillId="0" borderId="3" xfId="0" applyFont="1" applyBorder="1" applyAlignment="1">
      <alignment vertical="center" wrapText="1"/>
    </xf>
    <xf numFmtId="0" fontId="0" fillId="2" borderId="5" xfId="0" applyFill="1" applyBorder="1" applyAlignment="1">
      <alignment horizontal="center" vertical="center" wrapText="1"/>
    </xf>
    <xf numFmtId="0" fontId="0" fillId="0" borderId="6" xfId="0" applyBorder="1" applyAlignment="1">
      <alignment horizontal="center" vertical="center" wrapText="1"/>
    </xf>
    <xf numFmtId="0" fontId="28" fillId="0" borderId="6" xfId="0" applyFont="1" applyBorder="1" applyAlignment="1">
      <alignment horizontal="center" vertical="center" wrapText="1"/>
    </xf>
    <xf numFmtId="0" fontId="23" fillId="0" borderId="6" xfId="0" applyFont="1" applyBorder="1" applyAlignment="1">
      <alignment horizontal="left" vertical="center"/>
    </xf>
    <xf numFmtId="0" fontId="0" fillId="2" borderId="6" xfId="0" applyFill="1" applyBorder="1" applyAlignment="1">
      <alignment horizontal="left" vertical="center" wrapText="1"/>
    </xf>
    <xf numFmtId="0" fontId="0" fillId="2" borderId="6" xfId="0" applyFill="1" applyBorder="1" applyAlignment="1">
      <alignment horizontal="center" vertical="center" wrapText="1"/>
    </xf>
    <xf numFmtId="3" fontId="28" fillId="0" borderId="3"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43" fontId="28" fillId="0" borderId="3" xfId="0" applyNumberFormat="1" applyFont="1" applyBorder="1" applyAlignment="1">
      <alignment horizontal="center" vertical="center" wrapText="1"/>
    </xf>
    <xf numFmtId="43" fontId="28" fillId="0" borderId="6" xfId="0" applyNumberFormat="1" applyFont="1" applyBorder="1" applyAlignment="1">
      <alignment horizontal="center" vertical="center" wrapText="1"/>
    </xf>
    <xf numFmtId="43" fontId="28" fillId="2" borderId="3" xfId="0" applyNumberFormat="1" applyFont="1" applyFill="1" applyBorder="1" applyAlignment="1">
      <alignment horizontal="center" vertical="center" wrapText="1"/>
    </xf>
    <xf numFmtId="43" fontId="28" fillId="0" borderId="6" xfId="0" applyNumberFormat="1" applyFont="1" applyBorder="1" applyAlignment="1">
      <alignment horizontal="right" vertical="center" wrapText="1"/>
    </xf>
    <xf numFmtId="43" fontId="28" fillId="0" borderId="6" xfId="0" applyNumberFormat="1" applyFont="1" applyBorder="1" applyAlignment="1">
      <alignment vertical="center" wrapText="1"/>
    </xf>
    <xf numFmtId="43" fontId="28" fillId="2" borderId="6" xfId="0" applyNumberFormat="1"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xf>
    <xf numFmtId="0" fontId="23" fillId="0" borderId="6" xfId="0" applyFont="1" applyBorder="1" applyAlignment="1">
      <alignment horizontal="left" vertical="center" wrapText="1"/>
    </xf>
    <xf numFmtId="0" fontId="0" fillId="0" borderId="6" xfId="0" applyFont="1" applyBorder="1" applyAlignment="1">
      <alignment horizontal="center" vertical="center"/>
    </xf>
    <xf numFmtId="0" fontId="23" fillId="0" borderId="6" xfId="0" applyFont="1" applyBorder="1" applyAlignment="1">
      <alignment horizontal="center" vertical="center"/>
    </xf>
    <xf numFmtId="0" fontId="20" fillId="4" borderId="16" xfId="0" applyFont="1" applyFill="1" applyBorder="1" applyAlignment="1">
      <alignment horizontal="left" vertical="center" wrapText="1"/>
    </xf>
    <xf numFmtId="49" fontId="20" fillId="4" borderId="16" xfId="0" applyNumberFormat="1" applyFont="1" applyFill="1" applyBorder="1" applyAlignment="1">
      <alignment horizontal="left" vertical="center" wrapText="1"/>
    </xf>
    <xf numFmtId="0" fontId="0" fillId="0" borderId="16" xfId="0" applyFont="1" applyBorder="1" applyAlignment="1">
      <alignment horizontal="center" vertical="center"/>
    </xf>
    <xf numFmtId="0" fontId="23" fillId="0" borderId="16" xfId="0" applyFont="1" applyBorder="1" applyAlignment="1">
      <alignment horizontal="center" vertical="center"/>
    </xf>
    <xf numFmtId="43" fontId="0" fillId="0" borderId="6" xfId="0" applyNumberFormat="1" applyFont="1" applyBorder="1">
      <alignment vertical="center"/>
    </xf>
    <xf numFmtId="0" fontId="23" fillId="0" borderId="16" xfId="0" applyFont="1" applyBorder="1" applyAlignment="1">
      <alignment horizontal="left" vertical="center" wrapText="1"/>
    </xf>
    <xf numFmtId="49" fontId="23" fillId="0" borderId="16" xfId="0" applyNumberFormat="1" applyFont="1" applyBorder="1" applyAlignment="1">
      <alignment horizontal="center" vertical="center"/>
    </xf>
    <xf numFmtId="0" fontId="23" fillId="0" borderId="16" xfId="0" applyFont="1" applyBorder="1" applyAlignment="1">
      <alignment horizontal="left" vertical="center"/>
    </xf>
    <xf numFmtId="41" fontId="0" fillId="0" borderId="6" xfId="0" applyNumberFormat="1" applyFont="1" applyBorder="1" applyAlignment="1">
      <alignment horizontal="right" vertical="center"/>
    </xf>
    <xf numFmtId="0" fontId="0" fillId="0" borderId="0" xfId="0" applyFont="1" applyAlignment="1">
      <alignment vertical="center"/>
    </xf>
    <xf numFmtId="41" fontId="0" fillId="0" borderId="0" xfId="0" applyNumberFormat="1" applyFont="1" applyAlignment="1">
      <alignment vertical="center"/>
    </xf>
    <xf numFmtId="41" fontId="0" fillId="0" borderId="0" xfId="0" applyNumberFormat="1" applyFont="1">
      <alignment vertical="center"/>
    </xf>
    <xf numFmtId="41" fontId="0" fillId="0" borderId="6" xfId="0" applyNumberFormat="1" applyFont="1" applyFill="1" applyBorder="1" applyAlignment="1">
      <alignment horizontal="right" vertical="center"/>
    </xf>
    <xf numFmtId="41" fontId="23" fillId="0" borderId="6" xfId="0" applyNumberFormat="1" applyFont="1" applyBorder="1" applyAlignment="1">
      <alignment horizontal="left" vertical="center" wrapText="1"/>
    </xf>
    <xf numFmtId="41" fontId="0" fillId="0" borderId="6" xfId="0" applyNumberFormat="1" applyFont="1" applyFill="1" applyBorder="1" applyAlignment="1">
      <alignment horizontal="right" vertical="center" wrapText="1"/>
    </xf>
    <xf numFmtId="41" fontId="0" fillId="0" borderId="6" xfId="0" applyNumberFormat="1" applyFont="1" applyFill="1" applyBorder="1" applyAlignment="1">
      <alignment horizontal="left" vertical="center" wrapText="1"/>
    </xf>
    <xf numFmtId="41" fontId="0" fillId="0" borderId="6" xfId="0" applyNumberFormat="1" applyFont="1" applyBorder="1" applyAlignment="1">
      <alignment horizontal="left" vertical="center" wrapText="1"/>
    </xf>
    <xf numFmtId="0" fontId="2" fillId="0" borderId="0" xfId="0" applyFont="1" applyAlignment="1">
      <alignment horizontal="center" vertical="center"/>
    </xf>
    <xf numFmtId="0" fontId="23" fillId="0" borderId="16" xfId="0" applyFont="1" applyBorder="1" applyAlignment="1">
      <alignment horizontal="center" vertical="center"/>
    </xf>
    <xf numFmtId="0" fontId="0" fillId="0" borderId="0" xfId="0" applyFont="1" applyAlignment="1">
      <alignment vertical="center"/>
    </xf>
    <xf numFmtId="43" fontId="0" fillId="0" borderId="6" xfId="0" applyNumberFormat="1" applyFont="1" applyBorder="1" applyAlignment="1">
      <alignment horizontal="right" vertical="center"/>
    </xf>
    <xf numFmtId="43" fontId="0" fillId="2" borderId="6" xfId="0" applyNumberFormat="1" applyFont="1" applyFill="1" applyBorder="1" applyAlignment="1">
      <alignment horizontal="right" vertical="center"/>
    </xf>
    <xf numFmtId="43" fontId="0" fillId="0" borderId="6" xfId="1" applyNumberFormat="1" applyFont="1" applyFill="1" applyBorder="1" applyAlignment="1">
      <alignment horizontal="right" vertical="center"/>
    </xf>
    <xf numFmtId="43" fontId="0" fillId="0" borderId="6" xfId="0" applyNumberFormat="1" applyFont="1" applyFill="1" applyBorder="1" applyAlignment="1">
      <alignment horizontal="right" vertical="center"/>
    </xf>
    <xf numFmtId="43" fontId="0" fillId="0" borderId="16" xfId="0" applyNumberFormat="1" applyFont="1" applyBorder="1" applyAlignment="1">
      <alignment horizontal="right" vertical="center"/>
    </xf>
    <xf numFmtId="43" fontId="0" fillId="0" borderId="0" xfId="0" applyNumberFormat="1">
      <alignment vertical="center"/>
    </xf>
    <xf numFmtId="43" fontId="0" fillId="0" borderId="16" xfId="0" applyNumberFormat="1" applyFont="1" applyBorder="1" applyAlignment="1">
      <alignment horizontal="left" vertical="center" wrapText="1"/>
    </xf>
    <xf numFmtId="43" fontId="0" fillId="0" borderId="16" xfId="0" applyNumberFormat="1" applyFont="1" applyBorder="1" applyAlignment="1">
      <alignment vertical="center"/>
    </xf>
    <xf numFmtId="43" fontId="0" fillId="0" borderId="16" xfId="0" applyNumberFormat="1" applyFont="1" applyBorder="1" applyAlignment="1">
      <alignment horizontal="center" vertical="center"/>
    </xf>
    <xf numFmtId="43" fontId="0" fillId="0" borderId="16" xfId="0" applyNumberFormat="1" applyFont="1" applyBorder="1" applyAlignment="1">
      <alignment horizontal="left" vertical="center"/>
    </xf>
    <xf numFmtId="43" fontId="0" fillId="0" borderId="16" xfId="1" applyNumberFormat="1" applyFont="1" applyFill="1" applyBorder="1" applyAlignment="1">
      <alignment horizontal="right" vertical="center"/>
    </xf>
    <xf numFmtId="177" fontId="15" fillId="0" borderId="0" xfId="0" applyNumberFormat="1" applyFont="1" applyAlignment="1">
      <alignment horizontal="center" vertical="center"/>
    </xf>
    <xf numFmtId="49" fontId="10" fillId="0" borderId="0" xfId="0" applyNumberFormat="1" applyFont="1" applyAlignment="1">
      <alignment horizontal="right" vertical="center"/>
    </xf>
    <xf numFmtId="49" fontId="13" fillId="0" borderId="0" xfId="0" applyNumberFormat="1" applyFont="1" applyAlignment="1">
      <alignment horizontal="center" vertical="center"/>
    </xf>
    <xf numFmtId="49" fontId="15" fillId="0" borderId="0" xfId="0" applyNumberFormat="1" applyFont="1" applyAlignment="1">
      <alignment horizontal="center" vertical="center"/>
    </xf>
    <xf numFmtId="0" fontId="23" fillId="0" borderId="0" xfId="0" applyFont="1" applyAlignment="1">
      <alignment vertical="top" wrapText="1"/>
    </xf>
    <xf numFmtId="0" fontId="3"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vertical="center"/>
    </xf>
    <xf numFmtId="0" fontId="0" fillId="0" borderId="0" xfId="0" applyAlignment="1">
      <alignment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23" fillId="0" borderId="16" xfId="0" applyFont="1" applyBorder="1" applyAlignment="1">
      <alignment horizontal="center" vertical="center"/>
    </xf>
    <xf numFmtId="0" fontId="0" fillId="0" borderId="6"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center" vertical="center"/>
    </xf>
    <xf numFmtId="176" fontId="0" fillId="0" borderId="5" xfId="0" applyNumberFormat="1" applyFont="1" applyBorder="1" applyAlignment="1">
      <alignment horizontal="center" vertical="center" wrapText="1"/>
    </xf>
    <xf numFmtId="176" fontId="0" fillId="0" borderId="8" xfId="0" applyNumberFormat="1" applyFont="1" applyBorder="1" applyAlignment="1">
      <alignment horizontal="center" vertical="center" wrapText="1"/>
    </xf>
    <xf numFmtId="0" fontId="23" fillId="0" borderId="6" xfId="0" applyFont="1" applyBorder="1" applyAlignment="1">
      <alignment horizontal="center" vertical="center"/>
    </xf>
    <xf numFmtId="176" fontId="0" fillId="0" borderId="6" xfId="0" applyNumberFormat="1" applyFont="1" applyBorder="1" applyAlignment="1">
      <alignment horizontal="center" vertical="center" wrapText="1"/>
    </xf>
    <xf numFmtId="0" fontId="0" fillId="0" borderId="0" xfId="0" applyFont="1" applyAlignment="1">
      <alignment vertical="center"/>
    </xf>
    <xf numFmtId="0" fontId="0" fillId="0" borderId="16" xfId="0" applyFont="1" applyBorder="1" applyAlignment="1">
      <alignment horizontal="center" vertical="center"/>
    </xf>
    <xf numFmtId="0" fontId="0" fillId="0" borderId="16" xfId="0" applyBorder="1" applyAlignment="1">
      <alignment horizontal="center" vertical="center"/>
    </xf>
    <xf numFmtId="0" fontId="0" fillId="0" borderId="1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Alignment="1">
      <alignment horizontal="left"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24" fillId="0" borderId="0" xfId="0" applyFont="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31" fontId="28" fillId="0" borderId="6" xfId="0" applyNumberFormat="1" applyFont="1" applyBorder="1" applyAlignment="1">
      <alignment horizontal="center" vertical="center" wrapText="1"/>
    </xf>
    <xf numFmtId="0" fontId="28" fillId="0" borderId="6" xfId="0" applyFont="1" applyBorder="1" applyAlignment="1">
      <alignment horizontal="center" vertical="center" wrapText="1"/>
    </xf>
    <xf numFmtId="0" fontId="0" fillId="0" borderId="6" xfId="0"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43" fontId="28" fillId="0" borderId="5" xfId="0" applyNumberFormat="1" applyFont="1" applyBorder="1" applyAlignment="1">
      <alignment horizontal="center" vertical="center" wrapText="1"/>
    </xf>
    <xf numFmtId="43" fontId="28" fillId="0" borderId="8" xfId="0" applyNumberFormat="1" applyFont="1" applyBorder="1" applyAlignment="1">
      <alignment horizontal="center" vertical="center" wrapText="1"/>
    </xf>
    <xf numFmtId="0" fontId="27" fillId="0" borderId="6" xfId="0" applyFont="1" applyBorder="1" applyAlignment="1">
      <alignment horizontal="center" vertical="center" wrapText="1"/>
    </xf>
    <xf numFmtId="9" fontId="0" fillId="0" borderId="6" xfId="0" applyNumberFormat="1" applyBorder="1" applyAlignment="1">
      <alignment horizontal="center" vertical="center"/>
    </xf>
    <xf numFmtId="0" fontId="6" fillId="0" borderId="6" xfId="0" applyFont="1" applyBorder="1" applyAlignment="1">
      <alignment vertical="center" wrapText="1"/>
    </xf>
    <xf numFmtId="0" fontId="0" fillId="0" borderId="6" xfId="0" applyBorder="1" applyAlignment="1">
      <alignment horizontal="center" vertical="center" textRotation="255" wrapText="1"/>
    </xf>
    <xf numFmtId="0" fontId="0" fillId="0" borderId="6" xfId="0"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14" fontId="28" fillId="0" borderId="6"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0" fontId="28" fillId="0" borderId="8" xfId="0" applyFont="1" applyBorder="1" applyAlignment="1">
      <alignment horizontal="center" vertical="center" wrapText="1"/>
    </xf>
    <xf numFmtId="0" fontId="27" fillId="0" borderId="6" xfId="0" applyFont="1" applyBorder="1" applyAlignment="1">
      <alignment horizontal="left" vertical="center" wrapText="1"/>
    </xf>
    <xf numFmtId="0" fontId="6" fillId="0" borderId="6" xfId="0" applyFont="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9" fontId="35" fillId="0" borderId="6" xfId="0" applyNumberFormat="1" applyFont="1" applyBorder="1" applyAlignment="1">
      <alignment horizontal="center" vertical="center"/>
    </xf>
    <xf numFmtId="43" fontId="28" fillId="0" borderId="6" xfId="0" applyNumberFormat="1"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9" fontId="0" fillId="0" borderId="2" xfId="0" applyNumberFormat="1" applyBorder="1" applyAlignment="1">
      <alignment horizontal="center" vertical="center"/>
    </xf>
    <xf numFmtId="9" fontId="0" fillId="0" borderId="4" xfId="0" applyNumberFormat="1" applyBorder="1" applyAlignment="1">
      <alignment horizontal="center" vertical="center"/>
    </xf>
    <xf numFmtId="0" fontId="0" fillId="0" borderId="5"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9" fontId="23" fillId="0" borderId="2" xfId="0" applyNumberFormat="1" applyFont="1" applyBorder="1" applyAlignment="1">
      <alignment horizontal="center" vertical="center"/>
    </xf>
    <xf numFmtId="9" fontId="23" fillId="0" borderId="4" xfId="0" applyNumberFormat="1" applyFont="1" applyBorder="1" applyAlignment="1">
      <alignment horizontal="center" vertical="center"/>
    </xf>
    <xf numFmtId="0" fontId="0" fillId="2" borderId="6" xfId="0" applyFill="1" applyBorder="1" applyAlignment="1">
      <alignment horizontal="left" vertical="center" wrapText="1"/>
    </xf>
    <xf numFmtId="43" fontId="28" fillId="2" borderId="5" xfId="0" applyNumberFormat="1" applyFont="1" applyFill="1" applyBorder="1" applyAlignment="1">
      <alignment horizontal="center" vertical="center" wrapText="1"/>
    </xf>
    <xf numFmtId="43" fontId="28" fillId="2" borderId="8" xfId="0" applyNumberFormat="1" applyFont="1" applyFill="1" applyBorder="1" applyAlignment="1">
      <alignment horizontal="center" vertical="center" wrapText="1"/>
    </xf>
    <xf numFmtId="9" fontId="23" fillId="0" borderId="6" xfId="0" applyNumberFormat="1" applyFont="1" applyBorder="1" applyAlignment="1">
      <alignment horizontal="center" vertical="center"/>
    </xf>
  </cellXfs>
  <cellStyles count="3">
    <cellStyle name="常规" xfId="0" builtinId="0"/>
    <cellStyle name="常规 2" xfId="2"/>
    <cellStyle name="千位分隔[0]" xfId="1" builtinId="6"/>
  </cellStyles>
  <dxfs count="0"/>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M21"/>
  <sheetViews>
    <sheetView workbookViewId="0">
      <selection activeCell="A5" sqref="A5:M5"/>
    </sheetView>
  </sheetViews>
  <sheetFormatPr defaultColWidth="9" defaultRowHeight="15.6"/>
  <sheetData>
    <row r="2" spans="1:13" ht="17.399999999999999">
      <c r="A2" s="116"/>
      <c r="B2" s="116"/>
      <c r="C2" s="116"/>
      <c r="D2" s="116"/>
      <c r="E2" s="116"/>
      <c r="F2" s="116"/>
      <c r="G2" s="116"/>
      <c r="H2" s="116"/>
      <c r="I2" s="116"/>
      <c r="J2" s="116"/>
      <c r="K2" s="116"/>
      <c r="L2" s="116"/>
      <c r="M2" s="116"/>
    </row>
    <row r="3" spans="1:13" ht="21.75" customHeight="1">
      <c r="A3" s="40"/>
      <c r="B3" s="41"/>
      <c r="C3" s="41"/>
      <c r="D3" s="41"/>
      <c r="E3" s="41"/>
      <c r="F3" s="42"/>
      <c r="G3" s="41"/>
      <c r="H3" s="41"/>
      <c r="I3" s="41"/>
      <c r="J3" s="41"/>
      <c r="K3" s="41"/>
      <c r="L3" s="41"/>
      <c r="M3" s="49"/>
    </row>
    <row r="4" spans="1:13" ht="23.25" customHeight="1">
      <c r="A4" s="43"/>
      <c r="B4" s="43"/>
      <c r="C4" s="43"/>
      <c r="D4" s="43"/>
      <c r="E4" s="43"/>
      <c r="F4" s="43"/>
      <c r="G4" s="43"/>
      <c r="H4" s="43"/>
      <c r="I4" s="43"/>
      <c r="J4" s="43"/>
      <c r="K4" s="43"/>
      <c r="L4" s="43"/>
      <c r="M4" s="43"/>
    </row>
    <row r="5" spans="1:13" ht="45">
      <c r="A5" s="117" t="s">
        <v>123</v>
      </c>
      <c r="B5" s="117"/>
      <c r="C5" s="117"/>
      <c r="D5" s="117"/>
      <c r="E5" s="117"/>
      <c r="F5" s="117"/>
      <c r="G5" s="117"/>
      <c r="H5" s="117"/>
      <c r="I5" s="117"/>
      <c r="J5" s="117"/>
      <c r="K5" s="117"/>
      <c r="L5" s="117"/>
      <c r="M5" s="117"/>
    </row>
    <row r="6" spans="1:13" ht="15.75" customHeight="1">
      <c r="A6" s="41"/>
      <c r="B6" s="41"/>
      <c r="C6" s="41"/>
      <c r="D6" s="41"/>
      <c r="E6" s="41"/>
      <c r="F6" s="44"/>
      <c r="G6" s="41"/>
      <c r="H6" s="41"/>
      <c r="I6" s="41"/>
      <c r="J6" s="41"/>
      <c r="K6" s="41"/>
      <c r="L6" s="41"/>
      <c r="M6" s="41"/>
    </row>
    <row r="7" spans="1:13" ht="15.75" customHeight="1">
      <c r="A7" s="45"/>
      <c r="B7" s="45"/>
      <c r="C7" s="45"/>
      <c r="D7" s="45"/>
      <c r="E7" s="45"/>
      <c r="F7" s="45"/>
      <c r="G7" s="45"/>
      <c r="H7" s="45"/>
      <c r="I7" s="45"/>
      <c r="J7" s="45"/>
      <c r="K7" s="45"/>
      <c r="L7" s="45"/>
      <c r="M7" s="45"/>
    </row>
    <row r="8" spans="1:13" ht="15.75" customHeight="1">
      <c r="A8" s="41"/>
      <c r="B8" s="41"/>
      <c r="C8" s="41"/>
      <c r="D8" s="41"/>
      <c r="E8" s="41"/>
      <c r="F8" s="46"/>
      <c r="G8" s="41"/>
      <c r="H8" s="41"/>
      <c r="I8" s="41"/>
      <c r="J8" s="41"/>
      <c r="K8" s="41"/>
      <c r="L8" s="41"/>
      <c r="M8" s="41"/>
    </row>
    <row r="9" spans="1:13" ht="15.75" customHeight="1">
      <c r="A9" s="41"/>
      <c r="B9" s="41"/>
      <c r="C9" s="41"/>
      <c r="D9" s="41"/>
      <c r="E9" s="41"/>
      <c r="F9" s="46"/>
      <c r="G9" s="41"/>
      <c r="H9" s="41"/>
      <c r="I9" s="41"/>
      <c r="J9" s="41"/>
      <c r="K9" s="41"/>
      <c r="L9" s="41"/>
      <c r="M9" s="41"/>
    </row>
    <row r="10" spans="1:13" ht="15.75" customHeight="1">
      <c r="A10" s="41"/>
      <c r="B10" s="41"/>
      <c r="C10" s="41"/>
      <c r="D10" s="41"/>
      <c r="E10" s="41"/>
      <c r="F10" s="47"/>
      <c r="G10" s="41"/>
      <c r="H10" s="41"/>
      <c r="I10" s="41"/>
      <c r="J10" s="41"/>
      <c r="K10" s="41"/>
      <c r="L10" s="41"/>
      <c r="M10" s="41"/>
    </row>
    <row r="11" spans="1:13" ht="22.2">
      <c r="A11" s="118" t="s">
        <v>116</v>
      </c>
      <c r="B11" s="118"/>
      <c r="C11" s="118"/>
      <c r="D11" s="118"/>
      <c r="E11" s="118"/>
      <c r="F11" s="118"/>
      <c r="G11" s="118"/>
      <c r="H11" s="118"/>
      <c r="I11" s="118"/>
      <c r="J11" s="118"/>
      <c r="K11" s="118"/>
      <c r="L11" s="118"/>
      <c r="M11" s="118"/>
    </row>
    <row r="12" spans="1:13" ht="22.2">
      <c r="A12" s="45"/>
      <c r="B12" s="45"/>
      <c r="C12" s="45"/>
      <c r="D12" s="45"/>
      <c r="E12" s="45"/>
      <c r="F12" s="45"/>
      <c r="G12" s="48"/>
      <c r="H12" s="45"/>
      <c r="I12" s="45"/>
      <c r="J12" s="45"/>
      <c r="K12" s="45"/>
      <c r="L12" s="45"/>
      <c r="M12" s="45"/>
    </row>
    <row r="13" spans="1:13">
      <c r="A13" s="41"/>
      <c r="B13" s="41"/>
      <c r="C13" s="41"/>
      <c r="D13" s="41"/>
      <c r="E13" s="41"/>
      <c r="F13" s="41"/>
      <c r="G13" s="41"/>
      <c r="H13" s="41"/>
      <c r="I13" s="41"/>
      <c r="J13" s="41"/>
      <c r="K13" s="41"/>
      <c r="L13" s="41"/>
      <c r="M13" s="41"/>
    </row>
    <row r="14" spans="1:13">
      <c r="A14" s="41"/>
      <c r="B14" s="41"/>
      <c r="C14" s="41"/>
      <c r="D14" s="41"/>
      <c r="E14" s="41"/>
      <c r="F14" s="41"/>
      <c r="G14" s="41"/>
      <c r="H14" s="41"/>
      <c r="I14" s="41"/>
      <c r="J14" s="41"/>
      <c r="K14" s="41"/>
      <c r="L14" s="41"/>
      <c r="M14" s="41"/>
    </row>
    <row r="15" spans="1:13">
      <c r="A15" s="41"/>
      <c r="B15" s="41"/>
      <c r="C15" s="41"/>
      <c r="D15" s="41"/>
      <c r="E15" s="41"/>
      <c r="F15" s="41"/>
      <c r="G15" s="41"/>
      <c r="H15" s="41"/>
      <c r="I15" s="41"/>
      <c r="J15" s="41"/>
      <c r="K15" s="41"/>
      <c r="L15" s="41"/>
      <c r="M15" s="41"/>
    </row>
    <row r="16" spans="1:13">
      <c r="A16" s="41"/>
      <c r="B16" s="41"/>
      <c r="C16" s="41"/>
      <c r="D16" s="41"/>
      <c r="E16" s="41"/>
      <c r="F16" s="41"/>
      <c r="G16" s="41"/>
      <c r="H16" s="41"/>
      <c r="I16" s="41"/>
      <c r="J16" s="41"/>
      <c r="K16" s="41"/>
      <c r="L16" s="41"/>
      <c r="M16" s="41"/>
    </row>
    <row r="17" spans="1:13">
      <c r="A17" s="41"/>
      <c r="B17" s="41"/>
      <c r="C17" s="41"/>
      <c r="D17" s="41"/>
      <c r="E17" s="41"/>
      <c r="F17" s="41"/>
      <c r="G17" s="41"/>
      <c r="H17" s="41"/>
      <c r="I17" s="41"/>
      <c r="J17" s="41"/>
      <c r="K17" s="41"/>
      <c r="L17" s="41"/>
      <c r="M17" s="41"/>
    </row>
    <row r="18" spans="1:13">
      <c r="A18" s="41"/>
      <c r="B18" s="41"/>
      <c r="C18" s="41"/>
      <c r="D18" s="41"/>
      <c r="E18" s="41"/>
      <c r="F18" s="41"/>
      <c r="G18" s="41"/>
      <c r="H18" s="41"/>
      <c r="I18" s="41"/>
      <c r="J18" s="41"/>
      <c r="K18" s="41"/>
      <c r="L18" s="41"/>
      <c r="M18" s="41"/>
    </row>
    <row r="19" spans="1:13">
      <c r="A19" s="41"/>
      <c r="B19" s="41"/>
      <c r="C19" s="41"/>
      <c r="D19" s="41"/>
      <c r="E19" s="41"/>
      <c r="F19" s="41"/>
      <c r="G19" s="41"/>
      <c r="H19" s="41"/>
      <c r="I19" s="41"/>
      <c r="J19" s="41"/>
      <c r="K19" s="41"/>
      <c r="L19" s="41"/>
      <c r="M19" s="41"/>
    </row>
    <row r="20" spans="1:13" ht="44.25" customHeight="1">
      <c r="A20" s="118"/>
      <c r="B20" s="118"/>
      <c r="C20" s="118"/>
      <c r="D20" s="118"/>
      <c r="E20" s="118"/>
      <c r="F20" s="118"/>
      <c r="G20" s="118"/>
      <c r="H20" s="118"/>
      <c r="I20" s="118"/>
      <c r="J20" s="118"/>
      <c r="K20" s="118"/>
      <c r="L20" s="118"/>
      <c r="M20" s="118"/>
    </row>
    <row r="21" spans="1:13" ht="22.2">
      <c r="A21" s="115"/>
      <c r="B21" s="115"/>
      <c r="C21" s="115"/>
      <c r="D21" s="115"/>
      <c r="E21" s="115"/>
      <c r="F21" s="115"/>
      <c r="G21" s="115"/>
      <c r="H21" s="115"/>
      <c r="I21" s="115"/>
      <c r="J21" s="115"/>
      <c r="K21" s="115"/>
      <c r="L21" s="115"/>
      <c r="M21" s="115"/>
    </row>
  </sheetData>
  <mergeCells count="5">
    <mergeCell ref="A21:M21"/>
    <mergeCell ref="A2:M2"/>
    <mergeCell ref="A5:M5"/>
    <mergeCell ref="A11:M11"/>
    <mergeCell ref="A20:M20"/>
  </mergeCells>
  <phoneticPr fontId="21" type="noConversion"/>
  <printOptions horizontalCentered="1" verticalCentered="1"/>
  <pageMargins left="0.74803149606299213" right="0.74803149606299213" top="0.35433070866141736" bottom="0.74803149606299213"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V23"/>
  <sheetViews>
    <sheetView topLeftCell="A7" workbookViewId="0">
      <selection activeCell="E14" sqref="E14"/>
    </sheetView>
  </sheetViews>
  <sheetFormatPr defaultColWidth="8" defaultRowHeight="12"/>
  <cols>
    <col min="1" max="1" width="23" style="27" customWidth="1"/>
    <col min="2" max="2" width="19.3984375" style="27" customWidth="1"/>
    <col min="3" max="3" width="28.59765625" style="27" customWidth="1"/>
    <col min="4" max="5" width="20.19921875" style="27" bestFit="1" customWidth="1"/>
    <col min="6" max="7" width="17.59765625" style="27" customWidth="1"/>
    <col min="8" max="16384" width="8" style="27"/>
  </cols>
  <sheetData>
    <row r="1" spans="1:256" ht="18" customHeight="1">
      <c r="G1" s="24"/>
    </row>
    <row r="2" spans="1:256" ht="22.5" customHeight="1">
      <c r="A2" s="123" t="s">
        <v>43</v>
      </c>
      <c r="B2" s="124"/>
      <c r="C2" s="124"/>
      <c r="D2" s="124"/>
      <c r="E2" s="124"/>
      <c r="F2" s="124"/>
      <c r="G2" s="12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7.5" customHeight="1">
      <c r="A3" s="12"/>
      <c r="B3" s="12"/>
      <c r="C3" s="12"/>
      <c r="D3" s="12"/>
      <c r="E3" s="12"/>
      <c r="F3" s="12"/>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125" t="s">
        <v>125</v>
      </c>
      <c r="B4" s="126"/>
      <c r="C4" s="126"/>
      <c r="D4" s="6"/>
      <c r="E4" s="6"/>
      <c r="F4" s="6"/>
      <c r="G4" s="5" t="s">
        <v>11</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7.5" customHeight="1">
      <c r="B5" s="12"/>
      <c r="C5" s="12"/>
      <c r="D5" s="12"/>
      <c r="E5" s="12"/>
      <c r="F5" s="12"/>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25" customFormat="1" ht="24.15" customHeight="1">
      <c r="A6" s="127" t="s">
        <v>30</v>
      </c>
      <c r="B6" s="128"/>
      <c r="C6" s="127" t="s">
        <v>44</v>
      </c>
      <c r="D6" s="127"/>
      <c r="E6" s="127"/>
      <c r="F6" s="127"/>
      <c r="G6" s="128"/>
    </row>
    <row r="7" spans="1:256" s="26" customFormat="1" ht="24.15" customHeight="1">
      <c r="A7" s="28" t="s">
        <v>14</v>
      </c>
      <c r="B7" s="28" t="s">
        <v>15</v>
      </c>
      <c r="C7" s="28" t="s">
        <v>14</v>
      </c>
      <c r="D7" s="28" t="s">
        <v>29</v>
      </c>
      <c r="E7" s="28" t="s">
        <v>45</v>
      </c>
      <c r="F7" s="29" t="s">
        <v>46</v>
      </c>
      <c r="G7" s="29" t="s">
        <v>47</v>
      </c>
    </row>
    <row r="8" spans="1:256" s="26" customFormat="1" ht="24.15" customHeight="1">
      <c r="A8" s="30" t="s">
        <v>48</v>
      </c>
      <c r="B8" s="107">
        <v>5018671090</v>
      </c>
      <c r="C8" s="97" t="s">
        <v>297</v>
      </c>
      <c r="D8" s="107">
        <f>E8</f>
        <v>4220472530</v>
      </c>
      <c r="E8" s="107">
        <v>4220472530</v>
      </c>
      <c r="F8" s="99"/>
      <c r="G8" s="96"/>
    </row>
    <row r="9" spans="1:256" s="26" customFormat="1" ht="24.15" customHeight="1">
      <c r="A9" s="30" t="s">
        <v>49</v>
      </c>
      <c r="B9" s="107"/>
      <c r="C9" s="97" t="s">
        <v>298</v>
      </c>
      <c r="D9" s="107">
        <f>E9</f>
        <v>424432198</v>
      </c>
      <c r="E9" s="107">
        <v>424432198</v>
      </c>
      <c r="F9" s="98"/>
      <c r="G9" s="96"/>
    </row>
    <row r="10" spans="1:256" s="26" customFormat="1" ht="24.15" customHeight="1">
      <c r="A10" s="30" t="s">
        <v>50</v>
      </c>
      <c r="B10" s="107"/>
      <c r="C10" s="97" t="s">
        <v>300</v>
      </c>
      <c r="D10" s="107">
        <f t="shared" ref="D10:D11" si="0">E10</f>
        <v>244693187</v>
      </c>
      <c r="E10" s="107">
        <v>244693187</v>
      </c>
      <c r="F10" s="98"/>
      <c r="G10" s="96"/>
    </row>
    <row r="11" spans="1:256" s="26" customFormat="1" ht="24.15" customHeight="1">
      <c r="A11" s="30"/>
      <c r="B11" s="107"/>
      <c r="C11" s="97" t="s">
        <v>299</v>
      </c>
      <c r="D11" s="107">
        <f t="shared" si="0"/>
        <v>129073175</v>
      </c>
      <c r="E11" s="107">
        <v>129073175</v>
      </c>
      <c r="F11" s="98"/>
      <c r="G11" s="96"/>
    </row>
    <row r="12" spans="1:256" s="25" customFormat="1" ht="24.15" customHeight="1">
      <c r="A12" s="31"/>
      <c r="B12" s="104"/>
      <c r="C12" s="100"/>
      <c r="D12" s="107"/>
      <c r="E12" s="107"/>
      <c r="F12" s="100"/>
      <c r="G12" s="92"/>
    </row>
    <row r="13" spans="1:256" s="25" customFormat="1" ht="24.15" customHeight="1">
      <c r="A13" s="31"/>
      <c r="B13" s="104"/>
      <c r="C13" s="100"/>
      <c r="D13" s="107"/>
      <c r="E13" s="107"/>
      <c r="F13" s="100"/>
      <c r="G13" s="92"/>
    </row>
    <row r="14" spans="1:256" s="25" customFormat="1" ht="24.15" customHeight="1">
      <c r="A14" s="31"/>
      <c r="B14" s="104"/>
      <c r="C14" s="100"/>
      <c r="D14" s="107"/>
      <c r="E14" s="107"/>
      <c r="F14" s="100"/>
      <c r="G14" s="92"/>
    </row>
    <row r="15" spans="1:256" s="25" customFormat="1" ht="24.15" customHeight="1">
      <c r="A15" s="31"/>
      <c r="B15" s="104"/>
      <c r="C15" s="100"/>
      <c r="D15" s="107"/>
      <c r="E15" s="107"/>
      <c r="F15" s="100"/>
      <c r="G15" s="92"/>
    </row>
    <row r="16" spans="1:256" s="25" customFormat="1" ht="24.15" customHeight="1">
      <c r="A16" s="31"/>
      <c r="B16" s="104"/>
      <c r="C16" s="100"/>
      <c r="D16" s="107"/>
      <c r="E16" s="107"/>
      <c r="F16" s="100"/>
      <c r="G16" s="92"/>
    </row>
    <row r="17" spans="1:7" s="25" customFormat="1" ht="24.15" customHeight="1">
      <c r="A17" s="31"/>
      <c r="B17" s="104"/>
      <c r="C17" s="100"/>
      <c r="D17" s="107"/>
      <c r="E17" s="107"/>
      <c r="F17" s="100"/>
      <c r="G17" s="92"/>
    </row>
    <row r="18" spans="1:7" s="25" customFormat="1" ht="24.15" customHeight="1">
      <c r="A18" s="31"/>
      <c r="B18" s="104"/>
      <c r="C18" s="100"/>
      <c r="D18" s="107"/>
      <c r="E18" s="107"/>
      <c r="F18" s="100"/>
      <c r="G18" s="92"/>
    </row>
    <row r="19" spans="1:7" s="25" customFormat="1" ht="24.15" customHeight="1">
      <c r="A19" s="31"/>
      <c r="B19" s="104"/>
      <c r="C19" s="100"/>
      <c r="D19" s="107"/>
      <c r="E19" s="107"/>
      <c r="F19" s="100"/>
      <c r="G19" s="92"/>
    </row>
    <row r="20" spans="1:7" s="25" customFormat="1" ht="24.15" customHeight="1">
      <c r="A20" s="31"/>
      <c r="B20" s="104"/>
      <c r="C20" s="100"/>
      <c r="D20" s="107"/>
      <c r="E20" s="107"/>
      <c r="F20" s="100"/>
      <c r="G20" s="92"/>
    </row>
    <row r="21" spans="1:7" s="25" customFormat="1" ht="24.15" customHeight="1">
      <c r="A21" s="15" t="s">
        <v>23</v>
      </c>
      <c r="B21" s="104">
        <f>SUM(B8:B20)</f>
        <v>5018671090</v>
      </c>
      <c r="C21" s="15" t="s">
        <v>24</v>
      </c>
      <c r="D21" s="107">
        <f>SUM(D8:D20)</f>
        <v>5018671090</v>
      </c>
      <c r="E21" s="107">
        <f>SUM(E8:E20)</f>
        <v>5018671090</v>
      </c>
      <c r="F21" s="15"/>
      <c r="G21" s="18"/>
    </row>
    <row r="23" spans="1:7" ht="15" customHeight="1"/>
  </sheetData>
  <mergeCells count="4">
    <mergeCell ref="A2:G2"/>
    <mergeCell ref="A4:C4"/>
    <mergeCell ref="A6:B6"/>
    <mergeCell ref="C6:G6"/>
  </mergeCells>
  <phoneticPr fontId="21" type="noConversion"/>
  <printOptions horizontalCentered="1" verticalCentered="1"/>
  <pageMargins left="0.74803149606299202" right="0.74803149606299202" top="0.74803149606299202" bottom="0.74803149606299202" header="0" footer="0"/>
  <pageSetup paperSize="9" scale="8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383"/>
  <sheetViews>
    <sheetView workbookViewId="0">
      <selection activeCell="G43" sqref="G43:G47"/>
    </sheetView>
  </sheetViews>
  <sheetFormatPr defaultColWidth="8" defaultRowHeight="15.6"/>
  <cols>
    <col min="1" max="3" width="6.19921875" style="7" customWidth="1"/>
    <col min="4" max="4" width="44.19921875" style="7" customWidth="1"/>
    <col min="5" max="5" width="20" style="13" customWidth="1"/>
    <col min="6" max="6" width="18.69921875" style="13" customWidth="1"/>
    <col min="7" max="7" width="20" style="13" customWidth="1"/>
    <col min="8" max="254" width="8" style="7" customWidth="1"/>
    <col min="255" max="16384" width="8" style="7"/>
  </cols>
  <sheetData>
    <row r="1" spans="1:7" ht="18" customHeight="1">
      <c r="G1" s="24"/>
    </row>
    <row r="2" spans="1:7" s="12" customFormat="1" ht="22.5" customHeight="1">
      <c r="A2" s="123" t="s">
        <v>51</v>
      </c>
      <c r="B2" s="123"/>
      <c r="C2" s="123"/>
      <c r="D2" s="123"/>
      <c r="E2" s="123"/>
      <c r="F2" s="123"/>
      <c r="G2" s="123"/>
    </row>
    <row r="3" spans="1:7" s="12" customFormat="1" ht="7.5" customHeight="1">
      <c r="A3" s="7"/>
      <c r="B3" s="7"/>
      <c r="C3" s="7"/>
      <c r="D3" s="7"/>
      <c r="E3" s="13"/>
      <c r="F3" s="13"/>
    </row>
    <row r="4" spans="1:7" s="12" customFormat="1" ht="18" customHeight="1">
      <c r="A4" s="125" t="s">
        <v>125</v>
      </c>
      <c r="B4" s="126"/>
      <c r="C4" s="126"/>
      <c r="D4" s="126"/>
      <c r="E4" s="126"/>
      <c r="F4" s="13"/>
      <c r="G4" s="5" t="s">
        <v>11</v>
      </c>
    </row>
    <row r="5" spans="1:7" s="12" customFormat="1" ht="7.5" customHeight="1">
      <c r="A5" s="14"/>
      <c r="B5" s="14"/>
      <c r="C5" s="14"/>
      <c r="D5" s="14"/>
      <c r="E5" s="13"/>
      <c r="F5" s="13"/>
    </row>
    <row r="6" spans="1:7" ht="24" customHeight="1">
      <c r="A6" s="127" t="s">
        <v>14</v>
      </c>
      <c r="B6" s="127"/>
      <c r="C6" s="127"/>
      <c r="D6" s="127"/>
      <c r="E6" s="127" t="s">
        <v>52</v>
      </c>
      <c r="F6" s="130"/>
      <c r="G6" s="130"/>
    </row>
    <row r="7" spans="1:7" ht="24" customHeight="1">
      <c r="A7" s="127" t="s">
        <v>27</v>
      </c>
      <c r="B7" s="127"/>
      <c r="C7" s="128"/>
      <c r="D7" s="127" t="s">
        <v>28</v>
      </c>
      <c r="E7" s="127" t="s">
        <v>29</v>
      </c>
      <c r="F7" s="137" t="s">
        <v>41</v>
      </c>
      <c r="G7" s="127" t="s">
        <v>42</v>
      </c>
    </row>
    <row r="8" spans="1:7" s="23" customFormat="1" ht="24" customHeight="1">
      <c r="A8" s="82" t="s">
        <v>34</v>
      </c>
      <c r="B8" s="82" t="s">
        <v>35</v>
      </c>
      <c r="C8" s="82" t="s">
        <v>36</v>
      </c>
      <c r="D8" s="127"/>
      <c r="E8" s="127"/>
      <c r="F8" s="137"/>
      <c r="G8" s="127"/>
    </row>
    <row r="9" spans="1:7" ht="24" customHeight="1">
      <c r="A9" s="83">
        <v>205</v>
      </c>
      <c r="B9" s="83"/>
      <c r="C9" s="83"/>
      <c r="D9" s="67" t="s">
        <v>37</v>
      </c>
      <c r="E9" s="104">
        <f>E10+E12+E17+E19+E21+E24+E27+E32</f>
        <v>4220472530</v>
      </c>
      <c r="F9" s="104">
        <f t="shared" ref="F9:G9" si="0">F10+F12+F17+F19+F21+F24+F27+F32</f>
        <v>3254388930</v>
      </c>
      <c r="G9" s="104">
        <f t="shared" si="0"/>
        <v>966083600</v>
      </c>
    </row>
    <row r="10" spans="1:7" ht="24" customHeight="1">
      <c r="A10" s="83">
        <v>205</v>
      </c>
      <c r="B10" s="83" t="s">
        <v>57</v>
      </c>
      <c r="C10" s="83"/>
      <c r="D10" s="67" t="s">
        <v>301</v>
      </c>
      <c r="E10" s="104">
        <f>E11</f>
        <v>12872836</v>
      </c>
      <c r="F10" s="104">
        <f t="shared" ref="F10" si="1">F11</f>
        <v>12872836</v>
      </c>
      <c r="G10" s="104"/>
    </row>
    <row r="11" spans="1:7" ht="24" customHeight="1">
      <c r="A11" s="83"/>
      <c r="B11" s="83" t="s">
        <v>57</v>
      </c>
      <c r="C11" s="83" t="s">
        <v>57</v>
      </c>
      <c r="D11" s="67" t="s">
        <v>302</v>
      </c>
      <c r="E11" s="109">
        <v>12872836</v>
      </c>
      <c r="F11" s="104">
        <f>E11-G11</f>
        <v>12872836</v>
      </c>
      <c r="G11" s="104"/>
    </row>
    <row r="12" spans="1:7" ht="24" customHeight="1">
      <c r="A12" s="83">
        <v>205</v>
      </c>
      <c r="B12" s="83" t="s">
        <v>303</v>
      </c>
      <c r="C12" s="83"/>
      <c r="D12" s="67" t="s">
        <v>38</v>
      </c>
      <c r="E12" s="104">
        <f>E13+E14+E15+E16</f>
        <v>3012037747</v>
      </c>
      <c r="F12" s="104">
        <f t="shared" ref="F12:G12" si="2">F13+F14+F15+F16</f>
        <v>2837355947</v>
      </c>
      <c r="G12" s="104">
        <f t="shared" si="2"/>
        <v>174681800</v>
      </c>
    </row>
    <row r="13" spans="1:7" ht="24" customHeight="1">
      <c r="A13" s="83"/>
      <c r="B13" s="83" t="s">
        <v>303</v>
      </c>
      <c r="C13" s="83" t="s">
        <v>57</v>
      </c>
      <c r="D13" s="67" t="s">
        <v>304</v>
      </c>
      <c r="E13" s="104">
        <v>520369443</v>
      </c>
      <c r="F13" s="104">
        <f>E13-G13</f>
        <v>471233043</v>
      </c>
      <c r="G13" s="104">
        <v>49136400</v>
      </c>
    </row>
    <row r="14" spans="1:7" ht="24" customHeight="1">
      <c r="A14" s="83"/>
      <c r="B14" s="83" t="s">
        <v>303</v>
      </c>
      <c r="C14" s="83" t="s">
        <v>303</v>
      </c>
      <c r="D14" s="67" t="s">
        <v>305</v>
      </c>
      <c r="E14" s="104">
        <v>1055050482</v>
      </c>
      <c r="F14" s="104">
        <f t="shared" ref="F14:F16" si="3">E14-G14</f>
        <v>1005032182</v>
      </c>
      <c r="G14" s="104">
        <v>50018300</v>
      </c>
    </row>
    <row r="15" spans="1:7" ht="24" customHeight="1">
      <c r="A15" s="83"/>
      <c r="B15" s="83" t="s">
        <v>303</v>
      </c>
      <c r="C15" s="83" t="s">
        <v>306</v>
      </c>
      <c r="D15" s="67" t="s">
        <v>307</v>
      </c>
      <c r="E15" s="104">
        <v>939883537</v>
      </c>
      <c r="F15" s="104">
        <f t="shared" si="3"/>
        <v>933883537</v>
      </c>
      <c r="G15" s="104">
        <v>6000000</v>
      </c>
    </row>
    <row r="16" spans="1:7" s="12" customFormat="1" ht="24" customHeight="1">
      <c r="A16" s="83"/>
      <c r="B16" s="83" t="s">
        <v>303</v>
      </c>
      <c r="C16" s="83" t="s">
        <v>308</v>
      </c>
      <c r="D16" s="67" t="s">
        <v>309</v>
      </c>
      <c r="E16" s="104">
        <v>496734285</v>
      </c>
      <c r="F16" s="104">
        <f t="shared" si="3"/>
        <v>427207185</v>
      </c>
      <c r="G16" s="104">
        <v>69527100</v>
      </c>
    </row>
    <row r="17" spans="1:7" s="12" customFormat="1" ht="24" customHeight="1">
      <c r="A17" s="83">
        <v>205</v>
      </c>
      <c r="B17" s="83" t="s">
        <v>306</v>
      </c>
      <c r="C17" s="83"/>
      <c r="D17" s="67" t="s">
        <v>310</v>
      </c>
      <c r="E17" s="104">
        <f>E18</f>
        <v>63011931</v>
      </c>
      <c r="F17" s="104">
        <f t="shared" ref="F17" si="4">F18</f>
        <v>60411931</v>
      </c>
      <c r="G17" s="104">
        <v>2600000</v>
      </c>
    </row>
    <row r="18" spans="1:7" s="12" customFormat="1" ht="24" customHeight="1">
      <c r="A18" s="83"/>
      <c r="B18" s="83" t="s">
        <v>306</v>
      </c>
      <c r="C18" s="83" t="s">
        <v>303</v>
      </c>
      <c r="D18" s="67" t="s">
        <v>311</v>
      </c>
      <c r="E18" s="104">
        <v>63011931</v>
      </c>
      <c r="F18" s="104">
        <f>E18-G18</f>
        <v>60411931</v>
      </c>
      <c r="G18" s="104">
        <v>2600000</v>
      </c>
    </row>
    <row r="19" spans="1:7" s="12" customFormat="1" ht="24" customHeight="1">
      <c r="A19" s="83">
        <v>205</v>
      </c>
      <c r="B19" s="83" t="s">
        <v>308</v>
      </c>
      <c r="C19" s="83"/>
      <c r="D19" s="67" t="s">
        <v>312</v>
      </c>
      <c r="E19" s="104">
        <f>E20</f>
        <v>15334704</v>
      </c>
      <c r="F19" s="104">
        <f t="shared" ref="F19" si="5">F20</f>
        <v>15334704</v>
      </c>
      <c r="G19" s="104"/>
    </row>
    <row r="20" spans="1:7" s="12" customFormat="1" ht="24" customHeight="1">
      <c r="A20" s="83"/>
      <c r="B20" s="83" t="s">
        <v>308</v>
      </c>
      <c r="C20" s="83" t="s">
        <v>306</v>
      </c>
      <c r="D20" s="67" t="s">
        <v>313</v>
      </c>
      <c r="E20" s="104">
        <v>15334704</v>
      </c>
      <c r="F20" s="104">
        <v>15334704</v>
      </c>
      <c r="G20" s="104"/>
    </row>
    <row r="21" spans="1:7" s="12" customFormat="1" ht="24" customHeight="1">
      <c r="A21" s="83">
        <v>205</v>
      </c>
      <c r="B21" s="83" t="s">
        <v>314</v>
      </c>
      <c r="C21" s="83"/>
      <c r="D21" s="67" t="s">
        <v>315</v>
      </c>
      <c r="E21" s="104">
        <f>E22+E23</f>
        <v>37474649</v>
      </c>
      <c r="F21" s="104">
        <f t="shared" ref="F21" si="6">F22+F23</f>
        <v>37474649</v>
      </c>
      <c r="G21" s="104"/>
    </row>
    <row r="22" spans="1:7" s="12" customFormat="1" ht="22.5" customHeight="1">
      <c r="A22" s="83"/>
      <c r="B22" s="83" t="s">
        <v>314</v>
      </c>
      <c r="C22" s="83" t="s">
        <v>57</v>
      </c>
      <c r="D22" s="67" t="s">
        <v>316</v>
      </c>
      <c r="E22" s="104">
        <v>27985974</v>
      </c>
      <c r="F22" s="104">
        <v>27985974</v>
      </c>
      <c r="G22" s="104"/>
    </row>
    <row r="23" spans="1:7" s="12" customFormat="1" ht="22.5" customHeight="1">
      <c r="A23" s="83"/>
      <c r="B23" s="83" t="s">
        <v>314</v>
      </c>
      <c r="C23" s="83" t="s">
        <v>303</v>
      </c>
      <c r="D23" s="67" t="s">
        <v>317</v>
      </c>
      <c r="E23" s="104">
        <v>9488675</v>
      </c>
      <c r="F23" s="104">
        <v>9488675</v>
      </c>
      <c r="G23" s="104"/>
    </row>
    <row r="24" spans="1:7" s="12" customFormat="1" ht="22.5" customHeight="1">
      <c r="A24" s="83">
        <v>205</v>
      </c>
      <c r="B24" s="83" t="s">
        <v>318</v>
      </c>
      <c r="C24" s="83"/>
      <c r="D24" s="67" t="s">
        <v>347</v>
      </c>
      <c r="E24" s="104">
        <f>E25+E26</f>
        <v>69809158</v>
      </c>
      <c r="F24" s="104">
        <f t="shared" ref="F24:G24" si="7">F25+F26</f>
        <v>46859158</v>
      </c>
      <c r="G24" s="104">
        <f t="shared" si="7"/>
        <v>22950000</v>
      </c>
    </row>
    <row r="25" spans="1:7" ht="22.5" customHeight="1">
      <c r="A25" s="83"/>
      <c r="B25" s="83" t="s">
        <v>318</v>
      </c>
      <c r="C25" s="83" t="s">
        <v>57</v>
      </c>
      <c r="D25" s="67" t="s">
        <v>319</v>
      </c>
      <c r="E25" s="104">
        <v>56859158</v>
      </c>
      <c r="F25" s="104">
        <f>E25-G25</f>
        <v>46859158</v>
      </c>
      <c r="G25" s="104">
        <v>10000000</v>
      </c>
    </row>
    <row r="26" spans="1:7" ht="22.5" customHeight="1">
      <c r="A26" s="83"/>
      <c r="B26" s="83" t="s">
        <v>318</v>
      </c>
      <c r="C26" s="83" t="s">
        <v>306</v>
      </c>
      <c r="D26" s="67" t="s">
        <v>320</v>
      </c>
      <c r="E26" s="104">
        <v>12950000</v>
      </c>
      <c r="F26" s="104"/>
      <c r="G26" s="104">
        <v>12950000</v>
      </c>
    </row>
    <row r="27" spans="1:7" ht="22.5" customHeight="1">
      <c r="A27" s="83">
        <v>205</v>
      </c>
      <c r="B27" s="83" t="s">
        <v>321</v>
      </c>
      <c r="C27" s="83"/>
      <c r="D27" s="67" t="s">
        <v>322</v>
      </c>
      <c r="E27" s="104">
        <f>E28+E29+E30+E31</f>
        <v>584980000</v>
      </c>
      <c r="F27" s="104"/>
      <c r="G27" s="104">
        <f t="shared" ref="G27" si="8">G28+G29+G30+G31</f>
        <v>584980000</v>
      </c>
    </row>
    <row r="28" spans="1:7" ht="22.5" customHeight="1">
      <c r="A28" s="83"/>
      <c r="B28" s="83" t="s">
        <v>321</v>
      </c>
      <c r="C28" s="83" t="s">
        <v>306</v>
      </c>
      <c r="D28" s="67" t="s">
        <v>323</v>
      </c>
      <c r="E28" s="104">
        <v>292750300</v>
      </c>
      <c r="F28" s="104"/>
      <c r="G28" s="104">
        <v>292750300</v>
      </c>
    </row>
    <row r="29" spans="1:7" ht="22.5" customHeight="1">
      <c r="A29" s="83"/>
      <c r="B29" s="83" t="s">
        <v>321</v>
      </c>
      <c r="C29" s="83" t="s">
        <v>308</v>
      </c>
      <c r="D29" s="67" t="s">
        <v>324</v>
      </c>
      <c r="E29" s="104">
        <v>214170900</v>
      </c>
      <c r="F29" s="104"/>
      <c r="G29" s="104">
        <v>214170900</v>
      </c>
    </row>
    <row r="30" spans="1:7" ht="22.5" customHeight="1">
      <c r="A30" s="83"/>
      <c r="B30" s="83" t="s">
        <v>321</v>
      </c>
      <c r="C30" s="83" t="s">
        <v>325</v>
      </c>
      <c r="D30" s="67" t="s">
        <v>326</v>
      </c>
      <c r="E30" s="104">
        <v>40340000</v>
      </c>
      <c r="F30" s="104"/>
      <c r="G30" s="104">
        <v>40340000</v>
      </c>
    </row>
    <row r="31" spans="1:7" ht="22.5" customHeight="1">
      <c r="A31" s="83"/>
      <c r="B31" s="83" t="s">
        <v>321</v>
      </c>
      <c r="C31" s="83" t="s">
        <v>327</v>
      </c>
      <c r="D31" s="67" t="s">
        <v>328</v>
      </c>
      <c r="E31" s="104">
        <v>37718800</v>
      </c>
      <c r="F31" s="104"/>
      <c r="G31" s="104">
        <v>37718800</v>
      </c>
    </row>
    <row r="32" spans="1:7" ht="22.5" customHeight="1">
      <c r="A32" s="83">
        <v>205</v>
      </c>
      <c r="B32" s="83" t="s">
        <v>327</v>
      </c>
      <c r="C32" s="83"/>
      <c r="D32" s="67" t="s">
        <v>329</v>
      </c>
      <c r="E32" s="104">
        <f>E33</f>
        <v>424951505</v>
      </c>
      <c r="F32" s="104">
        <f t="shared" ref="F32:G32" si="9">F33</f>
        <v>244079705</v>
      </c>
      <c r="G32" s="104">
        <f t="shared" si="9"/>
        <v>180871800</v>
      </c>
    </row>
    <row r="33" spans="1:7" ht="22.5" customHeight="1">
      <c r="A33" s="83"/>
      <c r="B33" s="83" t="s">
        <v>327</v>
      </c>
      <c r="C33" s="83" t="s">
        <v>327</v>
      </c>
      <c r="D33" s="67" t="s">
        <v>330</v>
      </c>
      <c r="E33" s="104">
        <v>424951505</v>
      </c>
      <c r="F33" s="104">
        <f>E33-G33</f>
        <v>244079705</v>
      </c>
      <c r="G33" s="104">
        <f>172675400+8196400</f>
        <v>180871800</v>
      </c>
    </row>
    <row r="34" spans="1:7" ht="22.5" customHeight="1">
      <c r="A34" s="83">
        <v>208</v>
      </c>
      <c r="B34" s="83"/>
      <c r="C34" s="83"/>
      <c r="D34" s="67" t="s">
        <v>348</v>
      </c>
      <c r="E34" s="104">
        <f>E35</f>
        <v>424432198</v>
      </c>
      <c r="F34" s="104">
        <f t="shared" ref="F34" si="10">F35</f>
        <v>424432198</v>
      </c>
      <c r="G34" s="104"/>
    </row>
    <row r="35" spans="1:7" ht="22.5" customHeight="1">
      <c r="A35" s="83">
        <v>208</v>
      </c>
      <c r="B35" s="83" t="s">
        <v>325</v>
      </c>
      <c r="C35" s="83"/>
      <c r="D35" s="67" t="s">
        <v>349</v>
      </c>
      <c r="E35" s="104">
        <f>E36+E37+E38+E39</f>
        <v>424432198</v>
      </c>
      <c r="F35" s="104">
        <f>F36+F37+F38+F39</f>
        <v>424432198</v>
      </c>
      <c r="G35" s="104"/>
    </row>
    <row r="36" spans="1:7" ht="22.5" customHeight="1">
      <c r="A36" s="83"/>
      <c r="B36" s="83" t="s">
        <v>325</v>
      </c>
      <c r="C36" s="83" t="s">
        <v>57</v>
      </c>
      <c r="D36" s="67" t="s">
        <v>350</v>
      </c>
      <c r="E36" s="104">
        <v>234596</v>
      </c>
      <c r="F36" s="104">
        <v>234596</v>
      </c>
      <c r="G36" s="104"/>
    </row>
    <row r="37" spans="1:7" ht="22.5" customHeight="1">
      <c r="A37" s="83"/>
      <c r="B37" s="83" t="s">
        <v>325</v>
      </c>
      <c r="C37" s="83" t="s">
        <v>303</v>
      </c>
      <c r="D37" s="67" t="s">
        <v>334</v>
      </c>
      <c r="E37" s="104">
        <v>5960560</v>
      </c>
      <c r="F37" s="104">
        <v>5960560</v>
      </c>
      <c r="G37" s="104"/>
    </row>
    <row r="38" spans="1:7" ht="22.5" customHeight="1">
      <c r="A38" s="83"/>
      <c r="B38" s="83" t="s">
        <v>325</v>
      </c>
      <c r="C38" s="83" t="s">
        <v>325</v>
      </c>
      <c r="D38" s="67" t="s">
        <v>335</v>
      </c>
      <c r="E38" s="104">
        <v>273336109</v>
      </c>
      <c r="F38" s="104">
        <v>273336109</v>
      </c>
      <c r="G38" s="104"/>
    </row>
    <row r="39" spans="1:7" ht="22.5" customHeight="1">
      <c r="A39" s="83"/>
      <c r="B39" s="83" t="s">
        <v>325</v>
      </c>
      <c r="C39" s="83" t="s">
        <v>336</v>
      </c>
      <c r="D39" s="81" t="s">
        <v>337</v>
      </c>
      <c r="E39" s="104">
        <v>144900933</v>
      </c>
      <c r="F39" s="104">
        <v>144900933</v>
      </c>
      <c r="G39" s="104"/>
    </row>
    <row r="40" spans="1:7" ht="22.5" customHeight="1">
      <c r="A40" s="83">
        <v>210</v>
      </c>
      <c r="B40" s="51"/>
      <c r="C40" s="51"/>
      <c r="D40" s="81" t="s">
        <v>338</v>
      </c>
      <c r="E40" s="104">
        <f>E43+E41</f>
        <v>244693187</v>
      </c>
      <c r="F40" s="104">
        <f t="shared" ref="F40" si="11">F43</f>
        <v>244093187</v>
      </c>
      <c r="G40" s="104">
        <f>G41</f>
        <v>600000</v>
      </c>
    </row>
    <row r="41" spans="1:7" s="103" customFormat="1" ht="22.5" customHeight="1">
      <c r="A41" s="102"/>
      <c r="B41" s="90" t="s">
        <v>308</v>
      </c>
      <c r="C41" s="90"/>
      <c r="D41" s="89" t="s">
        <v>441</v>
      </c>
      <c r="E41" s="108">
        <f>F41+G41</f>
        <v>600000</v>
      </c>
      <c r="F41" s="108"/>
      <c r="G41" s="108">
        <v>600000</v>
      </c>
    </row>
    <row r="42" spans="1:7" s="103" customFormat="1" ht="22.5" customHeight="1">
      <c r="A42" s="102"/>
      <c r="B42" s="90"/>
      <c r="C42" s="90" t="s">
        <v>321</v>
      </c>
      <c r="D42" s="89" t="s">
        <v>444</v>
      </c>
      <c r="E42" s="108">
        <f>F42+G42</f>
        <v>600000</v>
      </c>
      <c r="F42" s="108"/>
      <c r="G42" s="108">
        <v>600000</v>
      </c>
    </row>
    <row r="43" spans="1:7" ht="22.5" customHeight="1">
      <c r="A43" s="83">
        <v>210</v>
      </c>
      <c r="B43" s="51">
        <v>11</v>
      </c>
      <c r="C43" s="51"/>
      <c r="D43" s="81" t="s">
        <v>339</v>
      </c>
      <c r="E43" s="104">
        <f>E44+E45</f>
        <v>244093187</v>
      </c>
      <c r="F43" s="104">
        <f t="shared" ref="F43" si="12">F44+F45</f>
        <v>244093187</v>
      </c>
      <c r="G43" s="104"/>
    </row>
    <row r="44" spans="1:7" ht="22.5" customHeight="1">
      <c r="A44" s="83"/>
      <c r="B44" s="51">
        <v>11</v>
      </c>
      <c r="C44" s="51" t="s">
        <v>57</v>
      </c>
      <c r="D44" s="81" t="s">
        <v>340</v>
      </c>
      <c r="E44" s="104">
        <v>740697</v>
      </c>
      <c r="F44" s="104">
        <v>740697</v>
      </c>
      <c r="G44" s="104"/>
    </row>
    <row r="45" spans="1:7" ht="22.5" customHeight="1">
      <c r="A45" s="83"/>
      <c r="B45" s="51">
        <v>11</v>
      </c>
      <c r="C45" s="51" t="s">
        <v>303</v>
      </c>
      <c r="D45" s="81" t="s">
        <v>341</v>
      </c>
      <c r="E45" s="104">
        <v>243352490</v>
      </c>
      <c r="F45" s="104">
        <v>243352490</v>
      </c>
      <c r="G45" s="104"/>
    </row>
    <row r="46" spans="1:7" ht="22.5" customHeight="1">
      <c r="A46" s="83">
        <v>221</v>
      </c>
      <c r="B46" s="51"/>
      <c r="C46" s="51"/>
      <c r="D46" s="81" t="s">
        <v>342</v>
      </c>
      <c r="E46" s="104">
        <f>E47</f>
        <v>129073175</v>
      </c>
      <c r="F46" s="104">
        <f t="shared" ref="F46" si="13">F47</f>
        <v>129073175</v>
      </c>
      <c r="G46" s="104"/>
    </row>
    <row r="47" spans="1:7" ht="22.5" customHeight="1">
      <c r="A47" s="83">
        <v>221</v>
      </c>
      <c r="B47" s="51" t="s">
        <v>303</v>
      </c>
      <c r="C47" s="51"/>
      <c r="D47" s="81" t="s">
        <v>343</v>
      </c>
      <c r="E47" s="104">
        <f>E48+E49</f>
        <v>129073175</v>
      </c>
      <c r="F47" s="104">
        <f t="shared" ref="F47" si="14">F48+F49</f>
        <v>129073175</v>
      </c>
      <c r="G47" s="104"/>
    </row>
    <row r="48" spans="1:7" ht="22.5" customHeight="1">
      <c r="A48" s="83"/>
      <c r="B48" s="51" t="s">
        <v>303</v>
      </c>
      <c r="C48" s="51" t="s">
        <v>57</v>
      </c>
      <c r="D48" s="81" t="s">
        <v>344</v>
      </c>
      <c r="E48" s="104">
        <v>127653575</v>
      </c>
      <c r="F48" s="104">
        <v>127653575</v>
      </c>
      <c r="G48" s="104"/>
    </row>
    <row r="49" spans="1:7" ht="22.5" customHeight="1">
      <c r="A49" s="83"/>
      <c r="B49" s="51" t="s">
        <v>303</v>
      </c>
      <c r="C49" s="51" t="s">
        <v>306</v>
      </c>
      <c r="D49" s="81" t="s">
        <v>345</v>
      </c>
      <c r="E49" s="104">
        <v>1419600</v>
      </c>
      <c r="F49" s="104">
        <v>1419600</v>
      </c>
      <c r="G49" s="104"/>
    </row>
    <row r="50" spans="1:7" ht="22.5" customHeight="1">
      <c r="A50" s="136" t="s">
        <v>346</v>
      </c>
      <c r="B50" s="136"/>
      <c r="C50" s="136"/>
      <c r="D50" s="136"/>
      <c r="E50" s="104">
        <f>E46+E40+E34+E9</f>
        <v>5018671090</v>
      </c>
      <c r="F50" s="104">
        <f>F46+F40+F34+F9</f>
        <v>4051987490</v>
      </c>
      <c r="G50" s="104">
        <f>G46+G40+G34+G9</f>
        <v>966683600</v>
      </c>
    </row>
    <row r="51" spans="1:7" ht="22.5" customHeight="1"/>
    <row r="52" spans="1:7" ht="22.5" customHeight="1"/>
    <row r="53" spans="1:7" ht="22.5" customHeight="1"/>
    <row r="54" spans="1:7" ht="22.5" customHeight="1"/>
    <row r="55" spans="1:7" ht="22.5" customHeight="1"/>
    <row r="56" spans="1:7" ht="22.5" customHeight="1"/>
    <row r="57" spans="1:7" ht="22.5" customHeight="1"/>
    <row r="58" spans="1:7" ht="22.5" customHeight="1"/>
    <row r="59" spans="1:7" ht="22.5" customHeight="1"/>
    <row r="60" spans="1:7" ht="22.5" customHeight="1"/>
    <row r="61" spans="1:7" ht="22.5" customHeight="1"/>
    <row r="62" spans="1:7" ht="22.5" customHeight="1"/>
    <row r="63" spans="1:7" ht="22.5" customHeight="1"/>
    <row r="64" spans="1:7"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sheetData>
  <mergeCells count="10">
    <mergeCell ref="A50:D50"/>
    <mergeCell ref="D7:D8"/>
    <mergeCell ref="E7:E8"/>
    <mergeCell ref="F7:F8"/>
    <mergeCell ref="G7:G8"/>
    <mergeCell ref="A2:G2"/>
    <mergeCell ref="A4:E4"/>
    <mergeCell ref="A6:D6"/>
    <mergeCell ref="E6:G6"/>
    <mergeCell ref="A7:C7"/>
  </mergeCells>
  <phoneticPr fontId="21" type="noConversion"/>
  <printOptions horizontalCentered="1"/>
  <pageMargins left="0.74803149606299202" right="0.74803149606299202" top="0.74803149606299202" bottom="0.74803149606299202"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3381"/>
  <sheetViews>
    <sheetView workbookViewId="0">
      <selection activeCell="D14" sqref="D14"/>
    </sheetView>
  </sheetViews>
  <sheetFormatPr defaultColWidth="8" defaultRowHeight="15.6"/>
  <cols>
    <col min="1" max="3" width="6.19921875" style="7" customWidth="1"/>
    <col min="4" max="4" width="44.19921875" style="7" customWidth="1"/>
    <col min="5" max="5" width="20" style="13" customWidth="1"/>
    <col min="6" max="6" width="18.69921875" style="13" customWidth="1"/>
    <col min="7" max="7" width="20" style="13" customWidth="1"/>
    <col min="8" max="254" width="8" style="7" customWidth="1"/>
    <col min="255" max="16384" width="8" style="7"/>
  </cols>
  <sheetData>
    <row r="1" spans="1:7" ht="18" customHeight="1">
      <c r="G1" s="24"/>
    </row>
    <row r="2" spans="1:7" s="12" customFormat="1" ht="22.5" customHeight="1">
      <c r="A2" s="123" t="s">
        <v>53</v>
      </c>
      <c r="B2" s="123"/>
      <c r="C2" s="123"/>
      <c r="D2" s="123"/>
      <c r="E2" s="123"/>
      <c r="F2" s="123"/>
      <c r="G2" s="123"/>
    </row>
    <row r="3" spans="1:7" s="12" customFormat="1" ht="7.5" customHeight="1">
      <c r="A3" s="7"/>
      <c r="B3" s="7"/>
      <c r="C3" s="7"/>
      <c r="D3" s="7"/>
      <c r="E3" s="13"/>
      <c r="F3" s="13"/>
    </row>
    <row r="4" spans="1:7" s="12" customFormat="1" ht="18" customHeight="1">
      <c r="A4" s="125" t="s">
        <v>124</v>
      </c>
      <c r="B4" s="126"/>
      <c r="C4" s="126"/>
      <c r="D4" s="126"/>
      <c r="E4" s="126"/>
      <c r="F4" s="13"/>
      <c r="G4" s="5" t="s">
        <v>11</v>
      </c>
    </row>
    <row r="5" spans="1:7" s="12" customFormat="1" ht="7.5" customHeight="1">
      <c r="A5" s="14"/>
      <c r="B5" s="14"/>
      <c r="C5" s="14"/>
      <c r="D5" s="14"/>
      <c r="E5" s="13"/>
      <c r="F5" s="13"/>
    </row>
    <row r="6" spans="1:7" ht="24" customHeight="1">
      <c r="A6" s="127" t="s">
        <v>14</v>
      </c>
      <c r="B6" s="127"/>
      <c r="C6" s="127"/>
      <c r="D6" s="127"/>
      <c r="E6" s="127" t="s">
        <v>54</v>
      </c>
      <c r="F6" s="130"/>
      <c r="G6" s="130"/>
    </row>
    <row r="7" spans="1:7" ht="24" customHeight="1">
      <c r="A7" s="131" t="s">
        <v>27</v>
      </c>
      <c r="B7" s="132"/>
      <c r="C7" s="133"/>
      <c r="D7" s="127" t="s">
        <v>28</v>
      </c>
      <c r="E7" s="127" t="s">
        <v>29</v>
      </c>
      <c r="F7" s="134" t="s">
        <v>41</v>
      </c>
      <c r="G7" s="127" t="s">
        <v>42</v>
      </c>
    </row>
    <row r="8" spans="1:7" s="23" customFormat="1" ht="24" customHeight="1">
      <c r="A8" s="15" t="s">
        <v>34</v>
      </c>
      <c r="B8" s="15" t="s">
        <v>35</v>
      </c>
      <c r="C8" s="15" t="s">
        <v>36</v>
      </c>
      <c r="D8" s="127"/>
      <c r="E8" s="127"/>
      <c r="F8" s="135"/>
      <c r="G8" s="127"/>
    </row>
    <row r="9" spans="1:7" ht="24" customHeight="1">
      <c r="A9" s="15"/>
      <c r="B9" s="15"/>
      <c r="C9" s="15"/>
      <c r="D9" s="17"/>
      <c r="E9" s="18"/>
      <c r="F9" s="18"/>
      <c r="G9" s="18"/>
    </row>
    <row r="10" spans="1:7" ht="24" customHeight="1">
      <c r="A10" s="15"/>
      <c r="B10" s="19"/>
      <c r="C10" s="19"/>
      <c r="D10" s="17"/>
      <c r="E10" s="18"/>
      <c r="F10" s="18"/>
      <c r="G10" s="18"/>
    </row>
    <row r="11" spans="1:7" ht="24" customHeight="1">
      <c r="A11" s="15"/>
      <c r="B11" s="19"/>
      <c r="C11" s="19"/>
      <c r="D11" s="17"/>
      <c r="E11" s="18"/>
      <c r="F11" s="18"/>
      <c r="G11" s="18"/>
    </row>
    <row r="12" spans="1:7" ht="24" customHeight="1">
      <c r="A12" s="15"/>
      <c r="B12" s="15"/>
      <c r="C12" s="15"/>
      <c r="D12" s="17"/>
      <c r="E12" s="18"/>
      <c r="F12" s="18"/>
      <c r="G12" s="18"/>
    </row>
    <row r="13" spans="1:7" ht="24" customHeight="1">
      <c r="A13" s="15"/>
      <c r="B13" s="19"/>
      <c r="C13" s="19"/>
      <c r="D13" s="17"/>
      <c r="E13" s="18"/>
      <c r="F13" s="18"/>
      <c r="G13" s="18"/>
    </row>
    <row r="14" spans="1:7" ht="24" customHeight="1">
      <c r="A14" s="15"/>
      <c r="B14" s="19"/>
      <c r="C14" s="19"/>
      <c r="D14" s="17"/>
      <c r="E14" s="18"/>
      <c r="F14" s="18"/>
      <c r="G14" s="18"/>
    </row>
    <row r="15" spans="1:7" ht="24" customHeight="1">
      <c r="A15" s="15"/>
      <c r="B15" s="19"/>
      <c r="C15" s="19"/>
      <c r="D15" s="17"/>
      <c r="E15" s="18"/>
      <c r="F15" s="18"/>
      <c r="G15" s="18"/>
    </row>
    <row r="16" spans="1:7" s="12" customFormat="1" ht="24" customHeight="1">
      <c r="A16" s="15"/>
      <c r="B16" s="19"/>
      <c r="C16" s="19"/>
      <c r="D16" s="17"/>
      <c r="E16" s="18"/>
      <c r="F16" s="18"/>
      <c r="G16" s="18"/>
    </row>
    <row r="17" spans="1:7" s="12" customFormat="1" ht="24" customHeight="1">
      <c r="A17" s="15"/>
      <c r="B17" s="19"/>
      <c r="C17" s="19"/>
      <c r="D17" s="17"/>
      <c r="E17" s="18"/>
      <c r="F17" s="18"/>
      <c r="G17" s="18"/>
    </row>
    <row r="18" spans="1:7" s="12" customFormat="1" ht="24" customHeight="1">
      <c r="A18" s="15"/>
      <c r="B18" s="19"/>
      <c r="C18" s="19"/>
      <c r="D18" s="17"/>
      <c r="E18" s="18"/>
      <c r="F18" s="18"/>
      <c r="G18" s="18"/>
    </row>
    <row r="19" spans="1:7" s="12" customFormat="1" ht="24" customHeight="1">
      <c r="A19" s="15"/>
      <c r="B19" s="19"/>
      <c r="C19" s="19"/>
      <c r="D19" s="17"/>
      <c r="E19" s="18"/>
      <c r="F19" s="18"/>
      <c r="G19" s="18"/>
    </row>
    <row r="20" spans="1:7" s="12" customFormat="1" ht="24" customHeight="1">
      <c r="A20" s="15"/>
      <c r="B20" s="19"/>
      <c r="C20" s="19"/>
      <c r="D20" s="17"/>
      <c r="E20" s="18"/>
      <c r="F20" s="18"/>
      <c r="G20" s="18"/>
    </row>
    <row r="21" spans="1:7" s="12" customFormat="1" ht="24" customHeight="1">
      <c r="A21" s="127" t="s">
        <v>29</v>
      </c>
      <c r="B21" s="127"/>
      <c r="C21" s="127"/>
      <c r="D21" s="127"/>
      <c r="E21" s="18"/>
      <c r="F21" s="18"/>
      <c r="G21" s="18"/>
    </row>
    <row r="22" spans="1:7" s="12" customFormat="1" ht="22.5" customHeight="1">
      <c r="A22" s="20"/>
      <c r="B22" s="20"/>
      <c r="C22" s="20"/>
      <c r="D22" s="20"/>
      <c r="E22" s="21"/>
      <c r="F22" s="21"/>
      <c r="G22" s="21"/>
    </row>
    <row r="23" spans="1:7" s="12" customFormat="1" ht="22.5" customHeight="1">
      <c r="A23" s="20"/>
      <c r="B23" s="20"/>
      <c r="C23" s="20"/>
      <c r="D23" s="20"/>
      <c r="E23" s="21"/>
      <c r="F23" s="21"/>
      <c r="G23" s="21"/>
    </row>
    <row r="24" spans="1:7" s="12" customFormat="1" ht="22.5" customHeight="1">
      <c r="A24" s="20"/>
      <c r="B24" s="20"/>
      <c r="C24" s="20"/>
      <c r="D24" s="20"/>
      <c r="E24" s="22"/>
      <c r="F24" s="22"/>
      <c r="G24" s="22"/>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1:D21"/>
    <mergeCell ref="D7:D8"/>
    <mergeCell ref="E7:E8"/>
    <mergeCell ref="F7:F8"/>
    <mergeCell ref="G7:G8"/>
    <mergeCell ref="A2:G2"/>
    <mergeCell ref="A4:E4"/>
    <mergeCell ref="A6:D6"/>
    <mergeCell ref="E6:G6"/>
    <mergeCell ref="A7:C7"/>
  </mergeCells>
  <phoneticPr fontId="21" type="noConversion"/>
  <printOptions horizontalCentered="1" verticalCentered="1"/>
  <pageMargins left="0.74803149606299202" right="0.74803149606299202" top="0.74803149606299202" bottom="0.74803149606299202"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G3381"/>
  <sheetViews>
    <sheetView workbookViewId="0">
      <selection activeCell="A9" sqref="A9:D13"/>
    </sheetView>
  </sheetViews>
  <sheetFormatPr defaultColWidth="8" defaultRowHeight="15.6"/>
  <cols>
    <col min="1" max="3" width="6.19921875" style="7" customWidth="1"/>
    <col min="4" max="4" width="44.19921875" style="7" customWidth="1"/>
    <col min="5" max="5" width="20" style="13" customWidth="1"/>
    <col min="6" max="6" width="18.69921875" style="13" customWidth="1"/>
    <col min="7" max="7" width="20" style="13" customWidth="1"/>
    <col min="8" max="254" width="8" style="7" customWidth="1"/>
    <col min="255" max="16384" width="8" style="7"/>
  </cols>
  <sheetData>
    <row r="1" spans="1:7" ht="18" customHeight="1">
      <c r="G1" s="5"/>
    </row>
    <row r="2" spans="1:7" s="12" customFormat="1" ht="22.5" customHeight="1">
      <c r="A2" s="123" t="s">
        <v>55</v>
      </c>
      <c r="B2" s="123"/>
      <c r="C2" s="123"/>
      <c r="D2" s="123"/>
      <c r="E2" s="123"/>
      <c r="F2" s="123"/>
      <c r="G2" s="123"/>
    </row>
    <row r="3" spans="1:7" s="12" customFormat="1" ht="7.5" customHeight="1">
      <c r="A3" s="7"/>
      <c r="B3" s="7"/>
      <c r="C3" s="7"/>
      <c r="D3" s="7"/>
      <c r="E3" s="13"/>
      <c r="F3" s="13"/>
    </row>
    <row r="4" spans="1:7" s="12" customFormat="1" ht="18" customHeight="1">
      <c r="A4" s="125" t="s">
        <v>124</v>
      </c>
      <c r="B4" s="126"/>
      <c r="C4" s="126"/>
      <c r="D4" s="126"/>
      <c r="E4" s="126"/>
      <c r="F4" s="13"/>
      <c r="G4" s="5" t="s">
        <v>11</v>
      </c>
    </row>
    <row r="5" spans="1:7" s="12" customFormat="1" ht="7.5" customHeight="1">
      <c r="A5" s="14"/>
      <c r="B5" s="14"/>
      <c r="C5" s="14"/>
      <c r="D5" s="14"/>
      <c r="E5" s="13"/>
      <c r="F5" s="13"/>
    </row>
    <row r="6" spans="1:7" ht="24" customHeight="1">
      <c r="A6" s="127" t="s">
        <v>14</v>
      </c>
      <c r="B6" s="127"/>
      <c r="C6" s="127"/>
      <c r="D6" s="127"/>
      <c r="E6" s="127" t="s">
        <v>56</v>
      </c>
      <c r="F6" s="130"/>
      <c r="G6" s="130"/>
    </row>
    <row r="7" spans="1:7" ht="24" customHeight="1">
      <c r="A7" s="131" t="s">
        <v>27</v>
      </c>
      <c r="B7" s="132"/>
      <c r="C7" s="133"/>
      <c r="D7" s="127" t="s">
        <v>28</v>
      </c>
      <c r="E7" s="127" t="s">
        <v>29</v>
      </c>
      <c r="F7" s="134" t="s">
        <v>41</v>
      </c>
      <c r="G7" s="127" t="s">
        <v>42</v>
      </c>
    </row>
    <row r="8" spans="1:7" s="23" customFormat="1" ht="24" customHeight="1">
      <c r="A8" s="15" t="s">
        <v>34</v>
      </c>
      <c r="B8" s="15" t="s">
        <v>35</v>
      </c>
      <c r="C8" s="15" t="s">
        <v>36</v>
      </c>
      <c r="D8" s="127"/>
      <c r="E8" s="127"/>
      <c r="F8" s="135"/>
      <c r="G8" s="127"/>
    </row>
    <row r="9" spans="1:7" ht="24" customHeight="1">
      <c r="A9" s="15"/>
      <c r="B9" s="19"/>
      <c r="C9" s="19"/>
      <c r="D9" s="17"/>
      <c r="E9" s="18"/>
      <c r="F9" s="18"/>
      <c r="G9" s="18"/>
    </row>
    <row r="10" spans="1:7" ht="24" customHeight="1">
      <c r="A10" s="15"/>
      <c r="B10" s="19"/>
      <c r="C10" s="19"/>
      <c r="D10" s="17"/>
      <c r="E10" s="18"/>
      <c r="F10" s="18"/>
      <c r="G10" s="18"/>
    </row>
    <row r="11" spans="1:7" ht="24" customHeight="1">
      <c r="A11" s="15"/>
      <c r="B11" s="19"/>
      <c r="C11" s="19"/>
      <c r="D11" s="17"/>
      <c r="E11" s="18"/>
      <c r="F11" s="18"/>
      <c r="G11" s="18"/>
    </row>
    <row r="12" spans="1:7" ht="24" customHeight="1">
      <c r="A12" s="15"/>
      <c r="B12" s="19"/>
      <c r="C12" s="19"/>
      <c r="D12" s="17"/>
      <c r="E12" s="18"/>
      <c r="F12" s="18"/>
      <c r="G12" s="18"/>
    </row>
    <row r="13" spans="1:7" ht="24" customHeight="1">
      <c r="A13" s="15"/>
      <c r="B13" s="19"/>
      <c r="C13" s="19"/>
      <c r="D13" s="17"/>
      <c r="E13" s="18"/>
      <c r="F13" s="18"/>
      <c r="G13" s="18"/>
    </row>
    <row r="14" spans="1:7" ht="24" customHeight="1">
      <c r="A14" s="15"/>
      <c r="B14" s="19"/>
      <c r="C14" s="19"/>
      <c r="D14" s="17"/>
      <c r="E14" s="18"/>
      <c r="F14" s="18"/>
      <c r="G14" s="18"/>
    </row>
    <row r="15" spans="1:7" ht="24" customHeight="1">
      <c r="A15" s="15"/>
      <c r="B15" s="19"/>
      <c r="C15" s="19"/>
      <c r="D15" s="17"/>
      <c r="E15" s="18"/>
      <c r="F15" s="18"/>
      <c r="G15" s="18"/>
    </row>
    <row r="16" spans="1:7" s="12" customFormat="1" ht="24" customHeight="1">
      <c r="A16" s="15"/>
      <c r="B16" s="19"/>
      <c r="C16" s="19"/>
      <c r="D16" s="17"/>
      <c r="E16" s="18"/>
      <c r="F16" s="18"/>
      <c r="G16" s="18"/>
    </row>
    <row r="17" spans="1:7" s="12" customFormat="1" ht="24" customHeight="1">
      <c r="A17" s="15"/>
      <c r="B17" s="19"/>
      <c r="C17" s="19"/>
      <c r="D17" s="17"/>
      <c r="E17" s="18"/>
      <c r="F17" s="18"/>
      <c r="G17" s="18"/>
    </row>
    <row r="18" spans="1:7" s="12" customFormat="1" ht="24" customHeight="1">
      <c r="A18" s="15"/>
      <c r="B18" s="19"/>
      <c r="C18" s="19"/>
      <c r="D18" s="17"/>
      <c r="E18" s="18"/>
      <c r="F18" s="18"/>
      <c r="G18" s="18"/>
    </row>
    <row r="19" spans="1:7" s="12" customFormat="1" ht="24" customHeight="1">
      <c r="A19" s="15"/>
      <c r="B19" s="19"/>
      <c r="C19" s="19"/>
      <c r="D19" s="17"/>
      <c r="E19" s="18"/>
      <c r="F19" s="18"/>
      <c r="G19" s="18"/>
    </row>
    <row r="20" spans="1:7" s="12" customFormat="1" ht="24" customHeight="1">
      <c r="A20" s="15"/>
      <c r="B20" s="19"/>
      <c r="C20" s="19"/>
      <c r="D20" s="17"/>
      <c r="E20" s="18"/>
      <c r="F20" s="18"/>
      <c r="G20" s="18"/>
    </row>
    <row r="21" spans="1:7" s="12" customFormat="1" ht="24" customHeight="1">
      <c r="A21" s="127" t="s">
        <v>29</v>
      </c>
      <c r="B21" s="127"/>
      <c r="C21" s="127"/>
      <c r="D21" s="127"/>
      <c r="E21" s="18"/>
      <c r="F21" s="18"/>
      <c r="G21" s="18"/>
    </row>
    <row r="22" spans="1:7" s="12" customFormat="1" ht="22.5" customHeight="1">
      <c r="A22" s="20"/>
      <c r="B22" s="20"/>
      <c r="C22" s="20"/>
      <c r="D22" s="20"/>
      <c r="E22" s="21"/>
      <c r="F22" s="21"/>
      <c r="G22" s="21"/>
    </row>
    <row r="23" spans="1:7" s="12" customFormat="1" ht="22.5" customHeight="1">
      <c r="A23" s="20"/>
      <c r="B23" s="20"/>
      <c r="C23" s="20"/>
      <c r="D23" s="20"/>
      <c r="E23" s="21"/>
      <c r="F23" s="21"/>
      <c r="G23" s="21"/>
    </row>
    <row r="24" spans="1:7" s="12" customFormat="1" ht="22.5" customHeight="1">
      <c r="A24" s="20"/>
      <c r="B24" s="20"/>
      <c r="C24" s="20"/>
      <c r="D24" s="20"/>
      <c r="E24" s="22"/>
      <c r="F24" s="22"/>
      <c r="G24" s="22"/>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1:D21"/>
    <mergeCell ref="D7:D8"/>
    <mergeCell ref="E7:E8"/>
    <mergeCell ref="F7:F8"/>
    <mergeCell ref="G7:G8"/>
    <mergeCell ref="A2:G2"/>
    <mergeCell ref="A4:E4"/>
    <mergeCell ref="A6:D6"/>
    <mergeCell ref="E6:G6"/>
    <mergeCell ref="A7:C7"/>
  </mergeCells>
  <phoneticPr fontId="21" type="noConversion"/>
  <printOptions horizontalCentered="1" verticalCentered="1"/>
  <pageMargins left="0.74803149606299202" right="0.74803149606299202" top="0.74803149606299202" bottom="0.74803149606299202"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82"/>
  <sheetViews>
    <sheetView topLeftCell="A19" workbookViewId="0">
      <selection activeCell="E51" sqref="E51"/>
    </sheetView>
  </sheetViews>
  <sheetFormatPr defaultColWidth="8" defaultRowHeight="15.6"/>
  <cols>
    <col min="1" max="2" width="10.3984375" style="7" customWidth="1"/>
    <col min="3" max="3" width="49.59765625" style="7" customWidth="1"/>
    <col min="4" max="5" width="20.19921875" style="7" bestFit="1" customWidth="1"/>
    <col min="6" max="6" width="19" style="13" customWidth="1"/>
    <col min="7" max="8" width="8" style="7" customWidth="1"/>
    <col min="9" max="9" width="17" style="7" bestFit="1" customWidth="1"/>
    <col min="10" max="253" width="8" style="7" customWidth="1"/>
    <col min="254" max="16384" width="8" style="7"/>
  </cols>
  <sheetData>
    <row r="1" spans="1:9" ht="18" customHeight="1">
      <c r="F1" s="5"/>
    </row>
    <row r="2" spans="1:9" s="12" customFormat="1" ht="22.5" customHeight="1">
      <c r="A2" s="123" t="s">
        <v>58</v>
      </c>
      <c r="B2" s="123"/>
      <c r="C2" s="123"/>
      <c r="D2" s="123"/>
      <c r="E2" s="123"/>
      <c r="F2" s="123"/>
    </row>
    <row r="3" spans="1:9" s="12" customFormat="1" ht="7.5" customHeight="1">
      <c r="A3" s="7"/>
      <c r="B3" s="7"/>
      <c r="C3" s="7"/>
      <c r="D3" s="7"/>
      <c r="E3" s="7"/>
    </row>
    <row r="4" spans="1:9" s="12" customFormat="1" ht="18" customHeight="1">
      <c r="A4" s="125" t="s">
        <v>124</v>
      </c>
      <c r="B4" s="138"/>
      <c r="C4" s="126"/>
      <c r="D4" s="6"/>
      <c r="E4" s="6"/>
      <c r="F4" s="5" t="s">
        <v>11</v>
      </c>
    </row>
    <row r="5" spans="1:9" s="12" customFormat="1" ht="7.5" customHeight="1">
      <c r="A5" s="14"/>
      <c r="B5" s="14"/>
      <c r="C5" s="14"/>
      <c r="D5" s="14"/>
      <c r="E5" s="14"/>
    </row>
    <row r="6" spans="1:9" ht="24" customHeight="1">
      <c r="A6" s="139" t="s">
        <v>14</v>
      </c>
      <c r="B6" s="139"/>
      <c r="C6" s="139"/>
      <c r="D6" s="139" t="s">
        <v>59</v>
      </c>
      <c r="E6" s="139"/>
      <c r="F6" s="140"/>
    </row>
    <row r="7" spans="1:9" ht="31.5" customHeight="1">
      <c r="A7" s="141" t="s">
        <v>60</v>
      </c>
      <c r="B7" s="141"/>
      <c r="C7" s="139" t="s">
        <v>61</v>
      </c>
      <c r="D7" s="139" t="s">
        <v>29</v>
      </c>
      <c r="E7" s="139" t="s">
        <v>62</v>
      </c>
      <c r="F7" s="139" t="s">
        <v>63</v>
      </c>
    </row>
    <row r="8" spans="1:9" ht="24" customHeight="1">
      <c r="A8" s="86" t="s">
        <v>34</v>
      </c>
      <c r="B8" s="86" t="s">
        <v>35</v>
      </c>
      <c r="C8" s="139"/>
      <c r="D8" s="140"/>
      <c r="E8" s="140"/>
      <c r="F8" s="140"/>
    </row>
    <row r="9" spans="1:9" ht="24" customHeight="1">
      <c r="A9" s="84" t="s">
        <v>351</v>
      </c>
      <c r="B9" s="87"/>
      <c r="C9" s="84" t="s">
        <v>64</v>
      </c>
      <c r="D9" s="110">
        <f>E9+F9</f>
        <v>2893295396</v>
      </c>
      <c r="E9" s="110">
        <f>SUM(E10:E19)</f>
        <v>2893295396</v>
      </c>
      <c r="F9" s="110"/>
    </row>
    <row r="10" spans="1:9" ht="24" customHeight="1">
      <c r="A10" s="84"/>
      <c r="B10" s="84" t="s">
        <v>57</v>
      </c>
      <c r="C10" s="84" t="s">
        <v>65</v>
      </c>
      <c r="D10" s="110">
        <f t="shared" ref="D10:D56" si="0">E10+F10</f>
        <v>414661673</v>
      </c>
      <c r="E10" s="110">
        <v>414661673</v>
      </c>
      <c r="F10" s="108"/>
      <c r="I10" s="94"/>
    </row>
    <row r="11" spans="1:9" ht="24" customHeight="1">
      <c r="A11" s="84"/>
      <c r="B11" s="84" t="s">
        <v>303</v>
      </c>
      <c r="C11" s="84" t="s">
        <v>352</v>
      </c>
      <c r="D11" s="110">
        <f t="shared" si="0"/>
        <v>51159936</v>
      </c>
      <c r="E11" s="111">
        <v>51159936</v>
      </c>
      <c r="F11" s="108"/>
      <c r="I11" s="94"/>
    </row>
    <row r="12" spans="1:9" ht="24" customHeight="1">
      <c r="A12" s="84"/>
      <c r="B12" s="85" t="s">
        <v>353</v>
      </c>
      <c r="C12" s="84" t="s">
        <v>354</v>
      </c>
      <c r="D12" s="110">
        <f t="shared" si="0"/>
        <v>4532496</v>
      </c>
      <c r="E12" s="110">
        <v>4532496</v>
      </c>
      <c r="F12" s="108"/>
      <c r="I12" s="94"/>
    </row>
    <row r="13" spans="1:9" ht="24" customHeight="1">
      <c r="A13" s="84"/>
      <c r="B13" s="84" t="s">
        <v>314</v>
      </c>
      <c r="C13" s="84" t="s">
        <v>355</v>
      </c>
      <c r="D13" s="110">
        <f t="shared" si="0"/>
        <v>1494999915</v>
      </c>
      <c r="E13" s="110">
        <v>1494999915</v>
      </c>
      <c r="F13" s="108"/>
      <c r="I13" s="94"/>
    </row>
    <row r="14" spans="1:9" ht="24" customHeight="1">
      <c r="A14" s="84"/>
      <c r="B14" s="84" t="s">
        <v>318</v>
      </c>
      <c r="C14" s="84" t="s">
        <v>356</v>
      </c>
      <c r="D14" s="110">
        <f t="shared" si="0"/>
        <v>273336109</v>
      </c>
      <c r="E14" s="110">
        <v>273336109</v>
      </c>
      <c r="F14" s="108"/>
      <c r="I14" s="94"/>
    </row>
    <row r="15" spans="1:9" ht="24" customHeight="1">
      <c r="A15" s="84"/>
      <c r="B15" s="84" t="s">
        <v>321</v>
      </c>
      <c r="C15" s="84" t="s">
        <v>357</v>
      </c>
      <c r="D15" s="110">
        <f t="shared" si="0"/>
        <v>144900933</v>
      </c>
      <c r="E15" s="110">
        <v>144900933</v>
      </c>
      <c r="F15" s="108"/>
      <c r="I15" s="94"/>
    </row>
    <row r="16" spans="1:9" s="12" customFormat="1" ht="24" customHeight="1">
      <c r="A16" s="84"/>
      <c r="B16" s="84" t="s">
        <v>358</v>
      </c>
      <c r="C16" s="84" t="s">
        <v>359</v>
      </c>
      <c r="D16" s="110">
        <f t="shared" si="0"/>
        <v>244093187</v>
      </c>
      <c r="E16" s="110">
        <v>244093187</v>
      </c>
      <c r="F16" s="108"/>
      <c r="I16" s="94"/>
    </row>
    <row r="17" spans="1:9" s="12" customFormat="1" ht="24" customHeight="1">
      <c r="A17" s="84"/>
      <c r="B17" s="84" t="s">
        <v>360</v>
      </c>
      <c r="C17" s="84" t="s">
        <v>361</v>
      </c>
      <c r="D17" s="110">
        <f t="shared" si="0"/>
        <v>28017940</v>
      </c>
      <c r="E17" s="110">
        <v>28017940</v>
      </c>
      <c r="F17" s="108"/>
      <c r="I17" s="94"/>
    </row>
    <row r="18" spans="1:9" s="12" customFormat="1" ht="24" customHeight="1">
      <c r="A18" s="84"/>
      <c r="B18" s="84" t="s">
        <v>362</v>
      </c>
      <c r="C18" s="84" t="s">
        <v>363</v>
      </c>
      <c r="D18" s="110">
        <f t="shared" si="0"/>
        <v>127653575</v>
      </c>
      <c r="E18" s="110">
        <v>127653575</v>
      </c>
      <c r="F18" s="108"/>
      <c r="I18" s="94"/>
    </row>
    <row r="19" spans="1:9" s="12" customFormat="1" ht="24" customHeight="1">
      <c r="A19" s="84"/>
      <c r="B19" s="84" t="s">
        <v>327</v>
      </c>
      <c r="C19" s="84" t="s">
        <v>364</v>
      </c>
      <c r="D19" s="110">
        <f t="shared" si="0"/>
        <v>109939632</v>
      </c>
      <c r="E19" s="110">
        <v>109939632</v>
      </c>
      <c r="F19" s="108"/>
      <c r="I19" s="94"/>
    </row>
    <row r="20" spans="1:9" s="12" customFormat="1" ht="24" customHeight="1">
      <c r="A20" s="84" t="s">
        <v>365</v>
      </c>
      <c r="B20" s="84"/>
      <c r="C20" s="84" t="s">
        <v>366</v>
      </c>
      <c r="D20" s="110">
        <f t="shared" si="0"/>
        <v>1051762802</v>
      </c>
      <c r="E20" s="110"/>
      <c r="F20" s="110">
        <f>SUM(F21:F43)</f>
        <v>1051762802</v>
      </c>
    </row>
    <row r="21" spans="1:9" s="12" customFormat="1" ht="24" customHeight="1">
      <c r="A21" s="84"/>
      <c r="B21" s="84" t="s">
        <v>57</v>
      </c>
      <c r="C21" s="84" t="s">
        <v>367</v>
      </c>
      <c r="D21" s="110">
        <f t="shared" si="0"/>
        <v>57802955</v>
      </c>
      <c r="E21" s="112"/>
      <c r="F21" s="108">
        <v>57802955</v>
      </c>
      <c r="I21" s="95"/>
    </row>
    <row r="22" spans="1:9" s="12" customFormat="1" ht="22.5" customHeight="1">
      <c r="A22" s="84"/>
      <c r="B22" s="84" t="s">
        <v>303</v>
      </c>
      <c r="C22" s="84" t="s">
        <v>368</v>
      </c>
      <c r="D22" s="110">
        <f t="shared" si="0"/>
        <v>19724760</v>
      </c>
      <c r="E22" s="113"/>
      <c r="F22" s="108">
        <v>19724760</v>
      </c>
      <c r="I22" s="95"/>
    </row>
    <row r="23" spans="1:9" s="12" customFormat="1" ht="22.5" customHeight="1">
      <c r="A23" s="84"/>
      <c r="B23" s="85" t="s">
        <v>369</v>
      </c>
      <c r="C23" s="84" t="s">
        <v>370</v>
      </c>
      <c r="D23" s="110">
        <f t="shared" si="0"/>
        <v>74000</v>
      </c>
      <c r="E23" s="113"/>
      <c r="F23" s="108">
        <v>74000</v>
      </c>
      <c r="I23" s="95"/>
    </row>
    <row r="24" spans="1:9" s="12" customFormat="1" ht="22.5" customHeight="1">
      <c r="A24" s="84"/>
      <c r="B24" s="84" t="s">
        <v>308</v>
      </c>
      <c r="C24" s="84" t="s">
        <v>371</v>
      </c>
      <c r="D24" s="110">
        <f t="shared" si="0"/>
        <v>561150</v>
      </c>
      <c r="E24" s="113"/>
      <c r="F24" s="114">
        <v>561150</v>
      </c>
      <c r="I24" s="95"/>
    </row>
    <row r="25" spans="1:9" ht="22.5" customHeight="1">
      <c r="A25" s="84"/>
      <c r="B25" s="84" t="s">
        <v>325</v>
      </c>
      <c r="C25" s="84" t="s">
        <v>372</v>
      </c>
      <c r="D25" s="110">
        <f t="shared" si="0"/>
        <v>7445520</v>
      </c>
      <c r="E25" s="111"/>
      <c r="F25" s="108">
        <v>7445520</v>
      </c>
      <c r="I25" s="95"/>
    </row>
    <row r="26" spans="1:9" ht="22.5" customHeight="1">
      <c r="A26" s="84"/>
      <c r="B26" s="84" t="s">
        <v>336</v>
      </c>
      <c r="C26" s="84" t="s">
        <v>373</v>
      </c>
      <c r="D26" s="110">
        <f t="shared" si="0"/>
        <v>24754535</v>
      </c>
      <c r="E26" s="111"/>
      <c r="F26" s="108">
        <v>24754535</v>
      </c>
      <c r="I26" s="95"/>
    </row>
    <row r="27" spans="1:9" ht="22.5" customHeight="1">
      <c r="A27" s="84"/>
      <c r="B27" s="84" t="s">
        <v>314</v>
      </c>
      <c r="C27" s="84" t="s">
        <v>374</v>
      </c>
      <c r="D27" s="110">
        <f t="shared" si="0"/>
        <v>2235160</v>
      </c>
      <c r="E27" s="111"/>
      <c r="F27" s="108">
        <v>2235160</v>
      </c>
      <c r="I27" s="95"/>
    </row>
    <row r="28" spans="1:9" ht="22.5" customHeight="1">
      <c r="A28" s="84"/>
      <c r="B28" s="84" t="s">
        <v>321</v>
      </c>
      <c r="C28" s="84" t="s">
        <v>375</v>
      </c>
      <c r="D28" s="110">
        <f t="shared" si="0"/>
        <v>99500726</v>
      </c>
      <c r="E28" s="111"/>
      <c r="F28" s="108">
        <v>99500726</v>
      </c>
      <c r="I28" s="95"/>
    </row>
    <row r="29" spans="1:9" ht="22.5" customHeight="1">
      <c r="A29" s="84"/>
      <c r="B29" s="84" t="s">
        <v>376</v>
      </c>
      <c r="C29" s="84" t="s">
        <v>377</v>
      </c>
      <c r="D29" s="110">
        <f t="shared" si="0"/>
        <v>771890</v>
      </c>
      <c r="E29" s="111"/>
      <c r="F29" s="108">
        <v>771890</v>
      </c>
      <c r="I29" s="95"/>
    </row>
    <row r="30" spans="1:9" ht="22.5" customHeight="1">
      <c r="A30" s="84"/>
      <c r="B30" s="84" t="s">
        <v>362</v>
      </c>
      <c r="C30" s="84" t="s">
        <v>378</v>
      </c>
      <c r="D30" s="110">
        <f t="shared" si="0"/>
        <v>55216783</v>
      </c>
      <c r="E30" s="111"/>
      <c r="F30" s="108">
        <v>55216783</v>
      </c>
      <c r="I30" s="95"/>
    </row>
    <row r="31" spans="1:9" ht="22.5" customHeight="1">
      <c r="A31" s="84"/>
      <c r="B31" s="84" t="s">
        <v>379</v>
      </c>
      <c r="C31" s="84" t="s">
        <v>380</v>
      </c>
      <c r="D31" s="110">
        <f t="shared" si="0"/>
        <v>2580820</v>
      </c>
      <c r="E31" s="111"/>
      <c r="F31" s="108">
        <v>2580820</v>
      </c>
      <c r="I31" s="95"/>
    </row>
    <row r="32" spans="1:9" ht="22.5" customHeight="1">
      <c r="A32" s="84"/>
      <c r="B32" s="84">
        <v>15</v>
      </c>
      <c r="C32" s="84" t="s">
        <v>381</v>
      </c>
      <c r="D32" s="110">
        <f t="shared" si="0"/>
        <v>50000</v>
      </c>
      <c r="E32" s="111"/>
      <c r="F32" s="108">
        <v>50000</v>
      </c>
      <c r="I32" s="95"/>
    </row>
    <row r="33" spans="1:9" ht="22.5" customHeight="1">
      <c r="A33" s="84"/>
      <c r="B33" s="84" t="s">
        <v>382</v>
      </c>
      <c r="C33" s="84" t="s">
        <v>383</v>
      </c>
      <c r="D33" s="110">
        <f t="shared" si="0"/>
        <v>17134989</v>
      </c>
      <c r="E33" s="111"/>
      <c r="F33" s="108">
        <v>17134989</v>
      </c>
      <c r="I33" s="95"/>
    </row>
    <row r="34" spans="1:9" ht="22.5" customHeight="1">
      <c r="A34" s="84"/>
      <c r="B34" s="84" t="s">
        <v>384</v>
      </c>
      <c r="C34" s="84" t="s">
        <v>72</v>
      </c>
      <c r="D34" s="110">
        <f t="shared" si="0"/>
        <v>399920</v>
      </c>
      <c r="E34" s="111"/>
      <c r="F34" s="108">
        <v>399920</v>
      </c>
      <c r="I34" s="95"/>
    </row>
    <row r="35" spans="1:9" ht="22.5" customHeight="1">
      <c r="A35" s="84"/>
      <c r="B35" s="84" t="s">
        <v>385</v>
      </c>
      <c r="C35" s="84" t="s">
        <v>386</v>
      </c>
      <c r="D35" s="110">
        <f t="shared" si="0"/>
        <v>26144874</v>
      </c>
      <c r="E35" s="111"/>
      <c r="F35" s="108">
        <v>26144874</v>
      </c>
      <c r="I35" s="95"/>
    </row>
    <row r="36" spans="1:9" ht="22.5" customHeight="1">
      <c r="A36" s="84"/>
      <c r="B36" s="84">
        <v>25</v>
      </c>
      <c r="C36" s="84" t="s">
        <v>387</v>
      </c>
      <c r="D36" s="110">
        <f t="shared" si="0"/>
        <v>36800</v>
      </c>
      <c r="E36" s="111"/>
      <c r="F36" s="108">
        <v>36800</v>
      </c>
      <c r="I36" s="95"/>
    </row>
    <row r="37" spans="1:9" ht="22.5" customHeight="1">
      <c r="A37" s="84"/>
      <c r="B37" s="84" t="s">
        <v>388</v>
      </c>
      <c r="C37" s="84" t="s">
        <v>389</v>
      </c>
      <c r="D37" s="110">
        <f t="shared" si="0"/>
        <v>74986605</v>
      </c>
      <c r="E37" s="111"/>
      <c r="F37" s="108">
        <v>74986605</v>
      </c>
      <c r="I37" s="95"/>
    </row>
    <row r="38" spans="1:9" ht="22.5" customHeight="1">
      <c r="A38" s="84"/>
      <c r="B38" s="84" t="s">
        <v>390</v>
      </c>
      <c r="C38" s="84" t="s">
        <v>391</v>
      </c>
      <c r="D38" s="110">
        <f t="shared" si="0"/>
        <v>2249910</v>
      </c>
      <c r="E38" s="111"/>
      <c r="F38" s="108">
        <v>2249910</v>
      </c>
      <c r="I38" s="95"/>
    </row>
    <row r="39" spans="1:9" ht="22.5" customHeight="1">
      <c r="A39" s="84"/>
      <c r="B39" s="84" t="s">
        <v>392</v>
      </c>
      <c r="C39" s="84" t="s">
        <v>393</v>
      </c>
      <c r="D39" s="110">
        <f t="shared" si="0"/>
        <v>36721019</v>
      </c>
      <c r="E39" s="111"/>
      <c r="F39" s="108">
        <v>36721019</v>
      </c>
      <c r="I39" s="95"/>
    </row>
    <row r="40" spans="1:9" ht="22.5" customHeight="1">
      <c r="A40" s="84"/>
      <c r="B40" s="84" t="s">
        <v>394</v>
      </c>
      <c r="C40" s="84" t="s">
        <v>395</v>
      </c>
      <c r="D40" s="110">
        <f t="shared" si="0"/>
        <v>37056960</v>
      </c>
      <c r="E40" s="111"/>
      <c r="F40" s="108">
        <v>37056960</v>
      </c>
      <c r="I40" s="95"/>
    </row>
    <row r="41" spans="1:9" ht="22.5" customHeight="1">
      <c r="A41" s="84"/>
      <c r="B41" s="84" t="s">
        <v>396</v>
      </c>
      <c r="C41" s="84" t="s">
        <v>397</v>
      </c>
      <c r="D41" s="110">
        <f t="shared" si="0"/>
        <v>1770000</v>
      </c>
      <c r="E41" s="111"/>
      <c r="F41" s="108">
        <v>1770000</v>
      </c>
      <c r="I41" s="95"/>
    </row>
    <row r="42" spans="1:9" ht="22.5" customHeight="1">
      <c r="A42" s="84"/>
      <c r="B42" s="84" t="s">
        <v>398</v>
      </c>
      <c r="C42" s="84" t="s">
        <v>399</v>
      </c>
      <c r="D42" s="110">
        <f t="shared" si="0"/>
        <v>310440</v>
      </c>
      <c r="E42" s="111"/>
      <c r="F42" s="108">
        <v>310440</v>
      </c>
      <c r="H42" s="93"/>
      <c r="I42" s="95"/>
    </row>
    <row r="43" spans="1:9" ht="22.5" customHeight="1">
      <c r="A43" s="84"/>
      <c r="B43" s="84" t="s">
        <v>327</v>
      </c>
      <c r="C43" s="84" t="s">
        <v>400</v>
      </c>
      <c r="D43" s="110">
        <f t="shared" si="0"/>
        <v>584232986</v>
      </c>
      <c r="E43" s="111"/>
      <c r="F43" s="108">
        <v>584232986</v>
      </c>
      <c r="I43" s="95"/>
    </row>
    <row r="44" spans="1:9" ht="22.5" customHeight="1">
      <c r="A44" s="84" t="s">
        <v>401</v>
      </c>
      <c r="B44" s="84"/>
      <c r="C44" s="84" t="s">
        <v>66</v>
      </c>
      <c r="D44" s="110">
        <f t="shared" si="0"/>
        <v>52238413</v>
      </c>
      <c r="E44" s="111">
        <f>SUM(E45:E50)</f>
        <v>52238413</v>
      </c>
      <c r="F44" s="111"/>
    </row>
    <row r="45" spans="1:9" ht="22.5" customHeight="1">
      <c r="A45" s="84"/>
      <c r="B45" s="84" t="s">
        <v>57</v>
      </c>
      <c r="C45" s="84" t="s">
        <v>402</v>
      </c>
      <c r="D45" s="110">
        <f t="shared" si="0"/>
        <v>4224728</v>
      </c>
      <c r="E45" s="111">
        <v>4224728</v>
      </c>
      <c r="F45" s="108"/>
      <c r="I45" s="94"/>
    </row>
    <row r="46" spans="1:9" ht="22.5" customHeight="1">
      <c r="A46" s="84"/>
      <c r="B46" s="84" t="s">
        <v>303</v>
      </c>
      <c r="C46" s="84" t="s">
        <v>403</v>
      </c>
      <c r="D46" s="110">
        <f t="shared" si="0"/>
        <v>1968428</v>
      </c>
      <c r="E46" s="111">
        <v>1968428</v>
      </c>
      <c r="F46" s="108"/>
      <c r="I46" s="94"/>
    </row>
    <row r="47" spans="1:9" ht="22.5" customHeight="1">
      <c r="A47" s="84"/>
      <c r="B47" s="84" t="s">
        <v>325</v>
      </c>
      <c r="C47" s="84" t="s">
        <v>404</v>
      </c>
      <c r="D47" s="110">
        <f t="shared" si="0"/>
        <v>50004</v>
      </c>
      <c r="E47" s="111">
        <v>50004</v>
      </c>
      <c r="F47" s="108"/>
      <c r="I47" s="94"/>
    </row>
    <row r="48" spans="1:9" ht="22.5" customHeight="1">
      <c r="A48" s="84"/>
      <c r="B48" s="84" t="s">
        <v>321</v>
      </c>
      <c r="C48" s="84" t="s">
        <v>405</v>
      </c>
      <c r="D48" s="110">
        <f t="shared" si="0"/>
        <v>480960</v>
      </c>
      <c r="E48" s="111">
        <v>480960</v>
      </c>
      <c r="F48" s="108"/>
      <c r="I48" s="94"/>
    </row>
    <row r="49" spans="1:9" ht="22.5" customHeight="1">
      <c r="A49" s="84"/>
      <c r="B49" s="84" t="s">
        <v>318</v>
      </c>
      <c r="C49" s="84" t="s">
        <v>406</v>
      </c>
      <c r="D49" s="110">
        <f t="shared" si="0"/>
        <v>35464293</v>
      </c>
      <c r="E49" s="111">
        <v>35464293</v>
      </c>
      <c r="F49" s="108"/>
      <c r="I49" s="94"/>
    </row>
    <row r="50" spans="1:9" ht="22.5" customHeight="1">
      <c r="A50" s="84"/>
      <c r="B50" s="84" t="s">
        <v>327</v>
      </c>
      <c r="C50" s="84" t="s">
        <v>407</v>
      </c>
      <c r="D50" s="110">
        <f t="shared" si="0"/>
        <v>10050000</v>
      </c>
      <c r="E50" s="111">
        <v>10050000</v>
      </c>
      <c r="F50" s="108"/>
      <c r="I50" s="94"/>
    </row>
    <row r="51" spans="1:9" ht="22.5" customHeight="1">
      <c r="A51" s="84" t="s">
        <v>408</v>
      </c>
      <c r="B51" s="84"/>
      <c r="C51" s="84" t="s">
        <v>409</v>
      </c>
      <c r="D51" s="110">
        <f t="shared" si="0"/>
        <v>54690879</v>
      </c>
      <c r="E51" s="111"/>
      <c r="F51" s="111">
        <f>SUM(F52:F56)</f>
        <v>54690879</v>
      </c>
    </row>
    <row r="52" spans="1:9" ht="22.5" customHeight="1">
      <c r="A52" s="84"/>
      <c r="B52" s="84" t="s">
        <v>303</v>
      </c>
      <c r="C52" s="84" t="s">
        <v>410</v>
      </c>
      <c r="D52" s="110">
        <f t="shared" si="0"/>
        <v>25541811</v>
      </c>
      <c r="E52" s="111"/>
      <c r="F52" s="108">
        <v>25541811</v>
      </c>
      <c r="I52" s="94"/>
    </row>
    <row r="53" spans="1:9" ht="22.5" customHeight="1">
      <c r="A53" s="84"/>
      <c r="B53" s="84" t="s">
        <v>306</v>
      </c>
      <c r="C53" s="84" t="s">
        <v>411</v>
      </c>
      <c r="D53" s="110">
        <f t="shared" si="0"/>
        <v>10552000</v>
      </c>
      <c r="E53" s="111"/>
      <c r="F53" s="108">
        <v>10552000</v>
      </c>
      <c r="I53" s="94"/>
    </row>
    <row r="54" spans="1:9" ht="22.5" customHeight="1">
      <c r="A54" s="84"/>
      <c r="B54" s="84" t="s">
        <v>314</v>
      </c>
      <c r="C54" s="84" t="s">
        <v>412</v>
      </c>
      <c r="D54" s="110">
        <f t="shared" si="0"/>
        <v>5223800</v>
      </c>
      <c r="E54" s="111"/>
      <c r="F54" s="108">
        <v>5223800</v>
      </c>
      <c r="I54" s="94"/>
    </row>
    <row r="55" spans="1:9" s="93" customFormat="1" ht="22.5" customHeight="1">
      <c r="A55" s="84"/>
      <c r="B55" s="84">
        <v>19</v>
      </c>
      <c r="C55" s="84" t="s">
        <v>414</v>
      </c>
      <c r="D55" s="110">
        <f t="shared" si="0"/>
        <v>40000</v>
      </c>
      <c r="E55" s="111"/>
      <c r="F55" s="108">
        <v>40000</v>
      </c>
      <c r="I55" s="94"/>
    </row>
    <row r="56" spans="1:9" ht="22.5" customHeight="1">
      <c r="A56" s="84"/>
      <c r="B56" s="84" t="s">
        <v>327</v>
      </c>
      <c r="C56" s="84" t="s">
        <v>413</v>
      </c>
      <c r="D56" s="110">
        <f t="shared" si="0"/>
        <v>13333268</v>
      </c>
      <c r="E56" s="111"/>
      <c r="F56" s="108">
        <v>13333268</v>
      </c>
      <c r="I56" s="94"/>
    </row>
    <row r="57" spans="1:9" ht="22.5" customHeight="1">
      <c r="A57" s="129" t="s">
        <v>346</v>
      </c>
      <c r="B57" s="129"/>
      <c r="C57" s="129"/>
      <c r="D57" s="111">
        <f>D51+D44+D20+D9</f>
        <v>4051987490</v>
      </c>
      <c r="E57" s="111">
        <f t="shared" ref="E57:F57" si="1">E51+E44+E20+E9</f>
        <v>2945533809</v>
      </c>
      <c r="F57" s="111">
        <f t="shared" si="1"/>
        <v>1106453681</v>
      </c>
    </row>
    <row r="58" spans="1:9" ht="22.5" customHeight="1"/>
    <row r="59" spans="1:9" ht="22.5" customHeight="1"/>
    <row r="60" spans="1:9" ht="22.5" customHeight="1"/>
    <row r="61" spans="1:9" ht="22.5" customHeight="1"/>
    <row r="62" spans="1:9" ht="22.5" customHeight="1"/>
    <row r="63" spans="1:9" ht="22.5" customHeight="1"/>
    <row r="64" spans="1:9"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sheetData>
  <mergeCells count="10">
    <mergeCell ref="A57:C57"/>
    <mergeCell ref="C7:C8"/>
    <mergeCell ref="D7:D8"/>
    <mergeCell ref="E7:E8"/>
    <mergeCell ref="F7:F8"/>
    <mergeCell ref="A2:F2"/>
    <mergeCell ref="A4:C4"/>
    <mergeCell ref="A6:C6"/>
    <mergeCell ref="D6:F6"/>
    <mergeCell ref="A7:B7"/>
  </mergeCells>
  <phoneticPr fontId="21" type="noConversion"/>
  <printOptions horizontalCentered="1" verticalCentered="1"/>
  <pageMargins left="0.74803149606299202" right="0.74803149606299202" top="0.74803149606299202" bottom="0.74803149606299202"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17"/>
  <sheetViews>
    <sheetView workbookViewId="0">
      <selection activeCell="B7" sqref="B7"/>
    </sheetView>
  </sheetViews>
  <sheetFormatPr defaultColWidth="9" defaultRowHeight="15.6"/>
  <cols>
    <col min="1" max="7" width="16.8984375" customWidth="1"/>
  </cols>
  <sheetData>
    <row r="1" spans="1:7" ht="20.25" customHeight="1">
      <c r="G1" s="5"/>
    </row>
    <row r="2" spans="1:7" ht="36" customHeight="1">
      <c r="A2" s="123" t="s">
        <v>67</v>
      </c>
      <c r="B2" s="123"/>
      <c r="C2" s="123"/>
      <c r="D2" s="123"/>
      <c r="E2" s="123"/>
      <c r="F2" s="123"/>
      <c r="G2" s="126"/>
    </row>
    <row r="3" spans="1:7" s="3" customFormat="1" ht="29.25" customHeight="1">
      <c r="A3" s="125" t="s">
        <v>124</v>
      </c>
      <c r="B3" s="138"/>
      <c r="C3" s="126"/>
      <c r="D3" s="8"/>
      <c r="E3" s="8"/>
      <c r="F3" s="8"/>
      <c r="G3" s="9" t="s">
        <v>68</v>
      </c>
    </row>
    <row r="4" spans="1:7" s="4" customFormat="1" ht="32.25" customHeight="1">
      <c r="A4" s="142" t="s">
        <v>69</v>
      </c>
      <c r="B4" s="143"/>
      <c r="C4" s="143"/>
      <c r="D4" s="143"/>
      <c r="E4" s="143"/>
      <c r="F4" s="144"/>
      <c r="G4" s="147" t="s">
        <v>70</v>
      </c>
    </row>
    <row r="5" spans="1:7" s="4" customFormat="1" ht="32.25" customHeight="1">
      <c r="A5" s="147" t="s">
        <v>29</v>
      </c>
      <c r="B5" s="147" t="s">
        <v>71</v>
      </c>
      <c r="C5" s="147" t="s">
        <v>72</v>
      </c>
      <c r="D5" s="145" t="s">
        <v>73</v>
      </c>
      <c r="E5" s="145"/>
      <c r="F5" s="145"/>
      <c r="G5" s="149"/>
    </row>
    <row r="6" spans="1:7" s="4" customFormat="1" ht="32.25" customHeight="1">
      <c r="A6" s="148"/>
      <c r="B6" s="148"/>
      <c r="C6" s="148"/>
      <c r="D6" s="11" t="s">
        <v>74</v>
      </c>
      <c r="E6" s="11" t="s">
        <v>75</v>
      </c>
      <c r="F6" s="11" t="s">
        <v>76</v>
      </c>
      <c r="G6" s="148"/>
    </row>
    <row r="7" spans="1:7" s="3" customFormat="1" ht="67.5" customHeight="1">
      <c r="A7" s="88">
        <f>B7+C7+D7</f>
        <v>389.99</v>
      </c>
      <c r="B7" s="88">
        <v>0</v>
      </c>
      <c r="C7" s="88">
        <v>39.99</v>
      </c>
      <c r="D7" s="88">
        <v>350</v>
      </c>
      <c r="E7" s="88">
        <v>173</v>
      </c>
      <c r="F7" s="88">
        <v>177</v>
      </c>
      <c r="G7" s="88">
        <v>335.18</v>
      </c>
    </row>
    <row r="17" spans="1:6" ht="30.75" customHeight="1">
      <c r="A17" s="146"/>
      <c r="B17" s="146"/>
      <c r="C17" s="146"/>
      <c r="D17" s="146"/>
      <c r="E17" s="146"/>
      <c r="F17" s="146"/>
    </row>
  </sheetData>
  <mergeCells count="9">
    <mergeCell ref="A2:G2"/>
    <mergeCell ref="A3:C3"/>
    <mergeCell ref="A4:F4"/>
    <mergeCell ref="D5:F5"/>
    <mergeCell ref="A17:F17"/>
    <mergeCell ref="A5:A6"/>
    <mergeCell ref="B5:B6"/>
    <mergeCell ref="C5:C6"/>
    <mergeCell ref="G4:G6"/>
  </mergeCells>
  <phoneticPr fontId="21" type="noConversion"/>
  <printOptions horizontalCentered="1"/>
  <pageMargins left="0.74803149606299202" right="0.74803149606299202" top="0.74803149606299202" bottom="0.74803149606299202" header="0.511811023622047" footer="0.511811023622047"/>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17"/>
  <sheetViews>
    <sheetView tabSelected="1" workbookViewId="0">
      <selection activeCell="E3" sqref="E3"/>
    </sheetView>
  </sheetViews>
  <sheetFormatPr defaultColWidth="9" defaultRowHeight="15.6"/>
  <cols>
    <col min="1" max="1" width="122.8984375" customWidth="1"/>
    <col min="13" max="13" width="13.19921875" customWidth="1"/>
  </cols>
  <sheetData>
    <row r="1" spans="1:13" ht="24" customHeight="1">
      <c r="A1" s="1" t="s">
        <v>77</v>
      </c>
      <c r="B1" s="1"/>
      <c r="C1" s="1"/>
      <c r="D1" s="1"/>
      <c r="E1" s="1"/>
      <c r="F1" s="1"/>
      <c r="G1" s="1"/>
      <c r="H1" s="1"/>
      <c r="I1" s="1"/>
      <c r="J1" s="1"/>
      <c r="K1" s="1"/>
      <c r="L1" s="1"/>
      <c r="M1" s="1"/>
    </row>
    <row r="2" spans="1:13" ht="24" customHeight="1"/>
    <row r="3" spans="1:13" ht="37.5" customHeight="1">
      <c r="A3" s="119" t="s">
        <v>448</v>
      </c>
      <c r="B3" s="2"/>
      <c r="C3" s="2"/>
      <c r="D3" s="2"/>
      <c r="E3" s="2"/>
      <c r="F3" s="2"/>
      <c r="G3" s="2"/>
      <c r="H3" s="2"/>
      <c r="I3" s="2"/>
      <c r="J3" s="2"/>
      <c r="K3" s="2"/>
      <c r="L3" s="2"/>
      <c r="M3" s="2"/>
    </row>
    <row r="4" spans="1:13" ht="24" customHeight="1">
      <c r="A4" s="120"/>
      <c r="B4" s="2"/>
      <c r="C4" s="2"/>
      <c r="D4" s="2"/>
      <c r="E4" s="2"/>
      <c r="F4" s="2"/>
      <c r="G4" s="2"/>
      <c r="H4" s="2"/>
      <c r="I4" s="2"/>
      <c r="J4" s="2"/>
      <c r="K4" s="2"/>
      <c r="L4" s="2"/>
      <c r="M4" s="2"/>
    </row>
    <row r="5" spans="1:13" ht="24" customHeight="1">
      <c r="A5" s="120"/>
      <c r="B5" s="2"/>
      <c r="C5" s="2"/>
      <c r="D5" s="2"/>
      <c r="E5" s="2"/>
      <c r="F5" s="2"/>
      <c r="G5" s="2"/>
      <c r="H5" s="2"/>
      <c r="I5" s="2"/>
      <c r="J5" s="2"/>
      <c r="K5" s="2"/>
      <c r="L5" s="2"/>
      <c r="M5" s="2"/>
    </row>
    <row r="6" spans="1:13" ht="24" customHeight="1">
      <c r="A6" s="120"/>
      <c r="B6" s="2"/>
      <c r="C6" s="2"/>
      <c r="D6" s="2"/>
      <c r="E6" s="2"/>
      <c r="F6" s="2"/>
      <c r="G6" s="2"/>
      <c r="H6" s="2"/>
      <c r="I6" s="2"/>
      <c r="J6" s="2"/>
      <c r="K6" s="2"/>
      <c r="L6" s="2"/>
      <c r="M6" s="2"/>
    </row>
    <row r="7" spans="1:13" ht="24" customHeight="1">
      <c r="A7" s="120"/>
    </row>
    <row r="8" spans="1:13" ht="24" customHeight="1">
      <c r="A8" s="120"/>
      <c r="B8" s="2"/>
      <c r="C8" s="2"/>
      <c r="D8" s="2"/>
      <c r="E8" s="2"/>
      <c r="F8" s="2"/>
      <c r="G8" s="2"/>
      <c r="H8" s="2"/>
      <c r="I8" s="2"/>
      <c r="J8" s="2"/>
      <c r="K8" s="2"/>
      <c r="L8" s="2"/>
      <c r="M8" s="2"/>
    </row>
    <row r="9" spans="1:13" ht="24" customHeight="1">
      <c r="A9" s="120"/>
      <c r="B9" s="2"/>
      <c r="C9" s="2"/>
      <c r="D9" s="2"/>
      <c r="E9" s="2"/>
      <c r="F9" s="2"/>
      <c r="G9" s="2"/>
      <c r="H9" s="2"/>
      <c r="I9" s="2"/>
      <c r="J9" s="2"/>
      <c r="K9" s="2"/>
      <c r="L9" s="2"/>
      <c r="M9" s="2"/>
    </row>
    <row r="10" spans="1:13" ht="24" customHeight="1">
      <c r="A10" s="120"/>
      <c r="B10" s="2"/>
      <c r="C10" s="2"/>
      <c r="D10" s="2"/>
      <c r="E10" s="2"/>
      <c r="F10" s="2"/>
      <c r="G10" s="2"/>
      <c r="H10" s="2"/>
      <c r="I10" s="2"/>
      <c r="J10" s="2"/>
      <c r="K10" s="2"/>
      <c r="L10" s="2"/>
      <c r="M10" s="2"/>
    </row>
    <row r="11" spans="1:13" ht="24" customHeight="1">
      <c r="A11" s="120"/>
      <c r="B11" s="2"/>
      <c r="C11" s="2"/>
      <c r="D11" s="2"/>
      <c r="E11" s="2"/>
      <c r="F11" s="2"/>
      <c r="G11" s="2"/>
      <c r="H11" s="2"/>
      <c r="I11" s="2"/>
      <c r="J11" s="2"/>
      <c r="K11" s="2"/>
      <c r="L11" s="2"/>
      <c r="M11" s="2"/>
    </row>
    <row r="12" spans="1:13" ht="24" customHeight="1">
      <c r="A12" s="120"/>
      <c r="B12" s="2"/>
      <c r="C12" s="2"/>
      <c r="D12" s="2"/>
      <c r="E12" s="2"/>
      <c r="F12" s="2"/>
      <c r="G12" s="2"/>
      <c r="H12" s="2"/>
      <c r="I12" s="2"/>
      <c r="J12" s="2"/>
      <c r="K12" s="2"/>
      <c r="L12" s="2"/>
      <c r="M12" s="2"/>
    </row>
    <row r="13" spans="1:13" ht="24" customHeight="1">
      <c r="A13" s="120"/>
      <c r="B13" s="2"/>
      <c r="C13" s="2"/>
      <c r="D13" s="2"/>
      <c r="E13" s="2"/>
      <c r="F13" s="2"/>
      <c r="G13" s="2"/>
      <c r="H13" s="2"/>
      <c r="I13" s="2"/>
      <c r="J13" s="2"/>
      <c r="K13" s="2"/>
      <c r="L13" s="2"/>
      <c r="M13" s="2"/>
    </row>
    <row r="14" spans="1:13" ht="24" customHeight="1">
      <c r="A14" s="120"/>
      <c r="B14" s="2"/>
      <c r="C14" s="2"/>
      <c r="D14" s="2"/>
      <c r="E14" s="2"/>
      <c r="F14" s="2"/>
      <c r="G14" s="2"/>
      <c r="H14" s="2"/>
      <c r="I14" s="2"/>
      <c r="J14" s="2"/>
      <c r="K14" s="2"/>
      <c r="L14" s="2"/>
      <c r="M14" s="2"/>
    </row>
    <row r="15" spans="1:13" ht="24" customHeight="1">
      <c r="A15" s="120"/>
      <c r="B15" s="2"/>
      <c r="C15" s="2"/>
      <c r="D15" s="2"/>
      <c r="E15" s="2"/>
      <c r="F15" s="2"/>
      <c r="G15" s="2"/>
      <c r="H15" s="2"/>
      <c r="I15" s="2"/>
      <c r="J15" s="2"/>
      <c r="K15" s="2"/>
      <c r="L15" s="2"/>
      <c r="M15" s="2"/>
    </row>
    <row r="16" spans="1:13" ht="24" customHeight="1">
      <c r="A16" s="120"/>
      <c r="B16" s="2"/>
      <c r="C16" s="2"/>
      <c r="D16" s="2"/>
      <c r="E16" s="2"/>
      <c r="F16" s="2"/>
      <c r="G16" s="2"/>
      <c r="H16" s="2"/>
      <c r="I16" s="2"/>
      <c r="J16" s="2"/>
      <c r="K16" s="2"/>
      <c r="L16" s="2"/>
      <c r="M16" s="2"/>
    </row>
    <row r="17" spans="1:13" ht="24" customHeight="1">
      <c r="A17" s="120"/>
      <c r="B17" s="2"/>
      <c r="C17" s="2"/>
      <c r="D17" s="2"/>
      <c r="E17" s="2"/>
      <c r="F17" s="2"/>
      <c r="G17" s="2"/>
      <c r="H17" s="2"/>
      <c r="I17" s="2"/>
      <c r="J17" s="2"/>
      <c r="K17" s="2"/>
      <c r="L17" s="2"/>
      <c r="M17" s="2"/>
    </row>
  </sheetData>
  <mergeCells count="1">
    <mergeCell ref="A3:A17"/>
  </mergeCells>
  <phoneticPr fontId="21" type="noConversion"/>
  <pageMargins left="0.75" right="0.75" top="1" bottom="1" header="0.5" footer="0.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19"/>
  <sheetViews>
    <sheetView topLeftCell="A10" workbookViewId="0">
      <selection activeCell="M9" sqref="M9"/>
    </sheetView>
  </sheetViews>
  <sheetFormatPr defaultRowHeight="15.6"/>
  <cols>
    <col min="1" max="1" width="7.59765625" customWidth="1"/>
    <col min="2" max="2" width="8.8984375" customWidth="1"/>
    <col min="3" max="3" width="4" style="55" customWidth="1"/>
    <col min="4" max="4" width="10.09765625" customWidth="1"/>
    <col min="5" max="5" width="6.19921875" customWidth="1"/>
    <col min="6" max="6" width="17.19921875" customWidth="1"/>
    <col min="7" max="7" width="17" customWidth="1"/>
    <col min="8" max="8" width="7.59765625" customWidth="1"/>
    <col min="9" max="9" width="16.69921875" customWidth="1"/>
  </cols>
  <sheetData>
    <row r="1" spans="1:9">
      <c r="A1" t="s">
        <v>126</v>
      </c>
    </row>
    <row r="2" spans="1:9" ht="22.2">
      <c r="A2" s="150" t="s">
        <v>86</v>
      </c>
      <c r="B2" s="150"/>
      <c r="C2" s="150"/>
      <c r="D2" s="150"/>
      <c r="E2" s="150"/>
      <c r="F2" s="150"/>
      <c r="G2" s="150"/>
      <c r="H2" s="150"/>
      <c r="I2" s="150"/>
    </row>
    <row r="3" spans="1:9" ht="18.600000000000001" customHeight="1">
      <c r="A3" s="152" t="s">
        <v>127</v>
      </c>
      <c r="B3" s="152"/>
      <c r="C3" s="152"/>
      <c r="D3" s="152"/>
      <c r="E3" s="152"/>
      <c r="F3" s="152"/>
      <c r="G3" s="152"/>
      <c r="H3" s="152"/>
      <c r="I3" s="152"/>
    </row>
    <row r="4" spans="1:9" ht="27.6" customHeight="1">
      <c r="A4" s="151" t="s">
        <v>128</v>
      </c>
      <c r="B4" s="151"/>
      <c r="C4" s="151" t="s">
        <v>129</v>
      </c>
      <c r="D4" s="151"/>
      <c r="E4" s="151"/>
      <c r="F4" s="56" t="s">
        <v>87</v>
      </c>
      <c r="G4" s="57" t="s">
        <v>88</v>
      </c>
      <c r="H4" s="58"/>
      <c r="I4" s="58"/>
    </row>
    <row r="5" spans="1:9" ht="27.6" customHeight="1">
      <c r="A5" s="151" t="s">
        <v>89</v>
      </c>
      <c r="B5" s="151"/>
      <c r="C5" s="151" t="s">
        <v>130</v>
      </c>
      <c r="D5" s="151"/>
      <c r="E5" s="151"/>
      <c r="F5" s="56" t="s">
        <v>90</v>
      </c>
      <c r="G5" s="151" t="s">
        <v>131</v>
      </c>
      <c r="H5" s="151"/>
      <c r="I5" s="151"/>
    </row>
    <row r="6" spans="1:9" s="60" customFormat="1" ht="27.6" customHeight="1">
      <c r="A6" s="156" t="s">
        <v>91</v>
      </c>
      <c r="B6" s="157"/>
      <c r="C6" s="153">
        <v>44562</v>
      </c>
      <c r="D6" s="154"/>
      <c r="E6" s="154"/>
      <c r="F6" s="59" t="s">
        <v>92</v>
      </c>
      <c r="G6" s="153">
        <v>44926</v>
      </c>
      <c r="H6" s="154"/>
      <c r="I6" s="154"/>
    </row>
    <row r="7" spans="1:9" s="60" customFormat="1" ht="27.6" customHeight="1">
      <c r="A7" s="161" t="s">
        <v>132</v>
      </c>
      <c r="B7" s="162"/>
      <c r="C7" s="167" t="s">
        <v>133</v>
      </c>
      <c r="D7" s="168"/>
      <c r="E7" s="169"/>
      <c r="F7" s="73">
        <v>4487</v>
      </c>
      <c r="G7" s="155" t="s">
        <v>94</v>
      </c>
      <c r="H7" s="155"/>
      <c r="I7" s="74">
        <v>4487</v>
      </c>
    </row>
    <row r="8" spans="1:9" s="60" customFormat="1" ht="23.4" customHeight="1">
      <c r="A8" s="163"/>
      <c r="B8" s="164"/>
      <c r="C8" s="170" t="s">
        <v>95</v>
      </c>
      <c r="D8" s="171"/>
      <c r="E8" s="172"/>
      <c r="F8" s="176">
        <v>4487</v>
      </c>
      <c r="G8" s="155" t="s">
        <v>96</v>
      </c>
      <c r="H8" s="155"/>
      <c r="I8" s="74">
        <v>4487</v>
      </c>
    </row>
    <row r="9" spans="1:9" s="60" customFormat="1" ht="23.4" customHeight="1">
      <c r="A9" s="163"/>
      <c r="B9" s="164"/>
      <c r="C9" s="173"/>
      <c r="D9" s="174"/>
      <c r="E9" s="175"/>
      <c r="F9" s="177"/>
      <c r="G9" s="155" t="s">
        <v>97</v>
      </c>
      <c r="H9" s="155"/>
      <c r="I9" s="65"/>
    </row>
    <row r="10" spans="1:9" s="60" customFormat="1" ht="27.6" customHeight="1">
      <c r="A10" s="165"/>
      <c r="B10" s="166"/>
      <c r="C10" s="167" t="s">
        <v>98</v>
      </c>
      <c r="D10" s="168"/>
      <c r="E10" s="169"/>
      <c r="F10" s="63"/>
      <c r="G10" s="155" t="s">
        <v>134</v>
      </c>
      <c r="H10" s="155"/>
      <c r="I10" s="65"/>
    </row>
    <row r="11" spans="1:9" s="60" customFormat="1" ht="33.6" customHeight="1">
      <c r="A11" s="161" t="s">
        <v>100</v>
      </c>
      <c r="B11" s="151" t="s">
        <v>135</v>
      </c>
      <c r="C11" s="151"/>
      <c r="D11" s="151"/>
      <c r="E11" s="151"/>
      <c r="F11" s="151"/>
      <c r="G11" s="158" t="s">
        <v>101</v>
      </c>
      <c r="H11" s="159"/>
      <c r="I11" s="160"/>
    </row>
    <row r="12" spans="1:9" s="60" customFormat="1" ht="91.2" customHeight="1">
      <c r="A12" s="165"/>
      <c r="B12" s="178" t="s">
        <v>136</v>
      </c>
      <c r="C12" s="178"/>
      <c r="D12" s="178"/>
      <c r="E12" s="178"/>
      <c r="F12" s="178"/>
      <c r="G12" s="167" t="s">
        <v>137</v>
      </c>
      <c r="H12" s="168"/>
      <c r="I12" s="169"/>
    </row>
    <row r="13" spans="1:9" ht="20.399999999999999" customHeight="1">
      <c r="A13" s="181" t="s">
        <v>102</v>
      </c>
      <c r="B13" s="151" t="s">
        <v>103</v>
      </c>
      <c r="C13" s="151"/>
      <c r="D13" s="182" t="s">
        <v>104</v>
      </c>
      <c r="E13" s="182"/>
      <c r="F13" s="151" t="s">
        <v>105</v>
      </c>
      <c r="G13" s="151"/>
      <c r="H13" s="151" t="s">
        <v>138</v>
      </c>
      <c r="I13" s="151"/>
    </row>
    <row r="14" spans="1:9" ht="17.399999999999999" customHeight="1">
      <c r="A14" s="181"/>
      <c r="B14" s="183" t="s">
        <v>107</v>
      </c>
      <c r="C14" s="184"/>
      <c r="D14" s="189" t="s">
        <v>139</v>
      </c>
      <c r="E14" s="190"/>
      <c r="F14" s="180" t="s">
        <v>140</v>
      </c>
      <c r="G14" s="180"/>
      <c r="H14" s="179">
        <v>1</v>
      </c>
      <c r="I14" s="128"/>
    </row>
    <row r="15" spans="1:9" ht="17.399999999999999" customHeight="1">
      <c r="A15" s="181"/>
      <c r="B15" s="185"/>
      <c r="C15" s="186"/>
      <c r="D15" s="189" t="s">
        <v>109</v>
      </c>
      <c r="E15" s="190"/>
      <c r="F15" s="180" t="s">
        <v>141</v>
      </c>
      <c r="G15" s="180"/>
      <c r="H15" s="179">
        <v>1</v>
      </c>
      <c r="I15" s="128"/>
    </row>
    <row r="16" spans="1:9" ht="17.399999999999999" customHeight="1">
      <c r="A16" s="181"/>
      <c r="B16" s="185"/>
      <c r="C16" s="186"/>
      <c r="D16" s="189" t="s">
        <v>110</v>
      </c>
      <c r="E16" s="190"/>
      <c r="F16" s="180" t="s">
        <v>142</v>
      </c>
      <c r="G16" s="180"/>
      <c r="H16" s="179">
        <v>1</v>
      </c>
      <c r="I16" s="128"/>
    </row>
    <row r="17" spans="1:9" ht="17.399999999999999" customHeight="1">
      <c r="A17" s="181"/>
      <c r="B17" s="187"/>
      <c r="C17" s="188"/>
      <c r="D17" s="189" t="s">
        <v>143</v>
      </c>
      <c r="E17" s="190"/>
      <c r="F17" s="180" t="s">
        <v>144</v>
      </c>
      <c r="G17" s="180"/>
      <c r="H17" s="179">
        <v>1</v>
      </c>
      <c r="I17" s="128"/>
    </row>
    <row r="18" spans="1:9" ht="17.399999999999999" customHeight="1">
      <c r="A18" s="181"/>
      <c r="B18" s="189" t="s">
        <v>112</v>
      </c>
      <c r="C18" s="190"/>
      <c r="D18" s="189" t="s">
        <v>113</v>
      </c>
      <c r="E18" s="190"/>
      <c r="F18" s="180" t="s">
        <v>145</v>
      </c>
      <c r="G18" s="180"/>
      <c r="H18" s="128" t="s">
        <v>146</v>
      </c>
      <c r="I18" s="128"/>
    </row>
    <row r="19" spans="1:9" ht="25.2" customHeight="1">
      <c r="A19" s="181"/>
      <c r="B19" s="189" t="s">
        <v>147</v>
      </c>
      <c r="C19" s="190"/>
      <c r="D19" s="189" t="s">
        <v>148</v>
      </c>
      <c r="E19" s="190"/>
      <c r="F19" s="180" t="s">
        <v>149</v>
      </c>
      <c r="G19" s="180"/>
      <c r="H19" s="128" t="s">
        <v>150</v>
      </c>
      <c r="I19" s="128"/>
    </row>
  </sheetData>
  <mergeCells count="50">
    <mergeCell ref="A13:A19"/>
    <mergeCell ref="B13:C13"/>
    <mergeCell ref="D13:E13"/>
    <mergeCell ref="B14:C17"/>
    <mergeCell ref="F19:G19"/>
    <mergeCell ref="F15:G15"/>
    <mergeCell ref="B18:C18"/>
    <mergeCell ref="D19:E19"/>
    <mergeCell ref="B19:C19"/>
    <mergeCell ref="D14:E14"/>
    <mergeCell ref="D15:E15"/>
    <mergeCell ref="D16:E16"/>
    <mergeCell ref="D17:E17"/>
    <mergeCell ref="D18:E18"/>
    <mergeCell ref="H19:I19"/>
    <mergeCell ref="F18:G18"/>
    <mergeCell ref="H18:I18"/>
    <mergeCell ref="F17:G17"/>
    <mergeCell ref="H17:I17"/>
    <mergeCell ref="G9:H9"/>
    <mergeCell ref="H15:I15"/>
    <mergeCell ref="F16:G16"/>
    <mergeCell ref="H16:I16"/>
    <mergeCell ref="F13:G13"/>
    <mergeCell ref="H13:I13"/>
    <mergeCell ref="F14:G14"/>
    <mergeCell ref="H14:I14"/>
    <mergeCell ref="C6:E6"/>
    <mergeCell ref="G7:H7"/>
    <mergeCell ref="A6:B6"/>
    <mergeCell ref="G6:I6"/>
    <mergeCell ref="B11:F11"/>
    <mergeCell ref="G11:I11"/>
    <mergeCell ref="A7:B10"/>
    <mergeCell ref="C7:E7"/>
    <mergeCell ref="C8:E9"/>
    <mergeCell ref="F8:F9"/>
    <mergeCell ref="C10:E10"/>
    <mergeCell ref="G10:H10"/>
    <mergeCell ref="A11:A12"/>
    <mergeCell ref="B12:F12"/>
    <mergeCell ref="G12:I12"/>
    <mergeCell ref="G8:H8"/>
    <mergeCell ref="A2:I2"/>
    <mergeCell ref="A4:B4"/>
    <mergeCell ref="C4:E4"/>
    <mergeCell ref="A3:I3"/>
    <mergeCell ref="A5:B5"/>
    <mergeCell ref="C5:E5"/>
    <mergeCell ref="G5:I5"/>
  </mergeCells>
  <phoneticPr fontId="25" type="noConversion"/>
  <pageMargins left="0.39370078740157483" right="0.23622047244094491" top="0.47244094488188981" bottom="0.28000000000000003" header="0.31496062992125984" footer="0.31496062992125984"/>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I10" sqref="I10"/>
    </sheetView>
  </sheetViews>
  <sheetFormatPr defaultRowHeight="15.6"/>
  <cols>
    <col min="1" max="1" width="7.59765625" customWidth="1"/>
    <col min="2" max="2" width="8.8984375" customWidth="1"/>
    <col min="3" max="3" width="4" style="55" customWidth="1"/>
    <col min="4" max="4" width="10.09765625" customWidth="1"/>
    <col min="5" max="5" width="6.19921875" customWidth="1"/>
    <col min="6" max="6" width="17.19921875" customWidth="1"/>
    <col min="7" max="7" width="17" customWidth="1"/>
    <col min="8" max="8" width="7.59765625" customWidth="1"/>
    <col min="9" max="9" width="16.69921875" customWidth="1"/>
  </cols>
  <sheetData>
    <row r="1" spans="1:9">
      <c r="A1" t="s">
        <v>126</v>
      </c>
    </row>
    <row r="2" spans="1:9" ht="22.2">
      <c r="A2" s="150" t="s">
        <v>86</v>
      </c>
      <c r="B2" s="150"/>
      <c r="C2" s="150"/>
      <c r="D2" s="150"/>
      <c r="E2" s="150"/>
      <c r="F2" s="150"/>
      <c r="G2" s="150"/>
      <c r="H2" s="150"/>
      <c r="I2" s="150"/>
    </row>
    <row r="3" spans="1:9" ht="18.600000000000001" customHeight="1">
      <c r="A3" s="152" t="s">
        <v>151</v>
      </c>
      <c r="B3" s="152"/>
      <c r="C3" s="152"/>
      <c r="D3" s="152"/>
      <c r="E3" s="152"/>
      <c r="F3" s="152"/>
      <c r="G3" s="152"/>
      <c r="H3" s="152"/>
      <c r="I3" s="152"/>
    </row>
    <row r="4" spans="1:9" ht="27.6" customHeight="1">
      <c r="A4" s="151" t="s">
        <v>152</v>
      </c>
      <c r="B4" s="151"/>
      <c r="C4" s="151" t="s">
        <v>153</v>
      </c>
      <c r="D4" s="151"/>
      <c r="E4" s="151"/>
      <c r="F4" s="56" t="s">
        <v>87</v>
      </c>
      <c r="G4" s="67" t="s">
        <v>179</v>
      </c>
      <c r="H4" s="58"/>
      <c r="I4" s="58"/>
    </row>
    <row r="5" spans="1:9" ht="27.6" customHeight="1">
      <c r="A5" s="151" t="s">
        <v>154</v>
      </c>
      <c r="B5" s="151"/>
      <c r="C5" s="151" t="s">
        <v>155</v>
      </c>
      <c r="D5" s="151"/>
      <c r="E5" s="151"/>
      <c r="F5" s="56" t="s">
        <v>90</v>
      </c>
      <c r="G5" s="151" t="s">
        <v>156</v>
      </c>
      <c r="H5" s="151"/>
      <c r="I5" s="151"/>
    </row>
    <row r="6" spans="1:9" s="60" customFormat="1" ht="27.6" customHeight="1">
      <c r="A6" s="156" t="s">
        <v>91</v>
      </c>
      <c r="B6" s="157"/>
      <c r="C6" s="191">
        <v>44927</v>
      </c>
      <c r="D6" s="154"/>
      <c r="E6" s="154"/>
      <c r="F6" s="59" t="s">
        <v>92</v>
      </c>
      <c r="G6" s="191">
        <v>45291</v>
      </c>
      <c r="H6" s="154"/>
      <c r="I6" s="154"/>
    </row>
    <row r="7" spans="1:9" s="60" customFormat="1" ht="27.6" customHeight="1">
      <c r="A7" s="161" t="s">
        <v>157</v>
      </c>
      <c r="B7" s="162"/>
      <c r="C7" s="167" t="s">
        <v>93</v>
      </c>
      <c r="D7" s="168"/>
      <c r="E7" s="169"/>
      <c r="F7" s="70">
        <v>10355</v>
      </c>
      <c r="G7" s="167" t="s">
        <v>94</v>
      </c>
      <c r="H7" s="169"/>
      <c r="I7" s="71">
        <v>10355</v>
      </c>
    </row>
    <row r="8" spans="1:9" s="60" customFormat="1" ht="23.4" customHeight="1">
      <c r="A8" s="163"/>
      <c r="B8" s="164"/>
      <c r="C8" s="170" t="s">
        <v>95</v>
      </c>
      <c r="D8" s="171"/>
      <c r="E8" s="172"/>
      <c r="F8" s="192">
        <v>10355</v>
      </c>
      <c r="G8" s="167" t="s">
        <v>158</v>
      </c>
      <c r="H8" s="169"/>
      <c r="I8" s="72">
        <v>10355</v>
      </c>
    </row>
    <row r="9" spans="1:9" s="60" customFormat="1" ht="23.4" customHeight="1">
      <c r="A9" s="163"/>
      <c r="B9" s="164"/>
      <c r="C9" s="173"/>
      <c r="D9" s="174"/>
      <c r="E9" s="175"/>
      <c r="F9" s="193"/>
      <c r="G9" s="167" t="s">
        <v>97</v>
      </c>
      <c r="H9" s="169"/>
      <c r="I9" s="64"/>
    </row>
    <row r="10" spans="1:9" s="60" customFormat="1" ht="27.6" customHeight="1">
      <c r="A10" s="165"/>
      <c r="B10" s="166"/>
      <c r="C10" s="167" t="s">
        <v>98</v>
      </c>
      <c r="D10" s="168"/>
      <c r="E10" s="169"/>
      <c r="F10" s="61"/>
      <c r="G10" s="167" t="s">
        <v>99</v>
      </c>
      <c r="H10" s="169"/>
      <c r="I10" s="62"/>
    </row>
    <row r="11" spans="1:9" s="60" customFormat="1" ht="33.6" customHeight="1">
      <c r="A11" s="161" t="s">
        <v>159</v>
      </c>
      <c r="B11" s="151" t="s">
        <v>160</v>
      </c>
      <c r="C11" s="151"/>
      <c r="D11" s="151"/>
      <c r="E11" s="151"/>
      <c r="F11" s="151"/>
      <c r="G11" s="158" t="s">
        <v>101</v>
      </c>
      <c r="H11" s="159"/>
      <c r="I11" s="160"/>
    </row>
    <row r="12" spans="1:9" s="60" customFormat="1" ht="91.2" customHeight="1">
      <c r="A12" s="165"/>
      <c r="B12" s="194" t="s">
        <v>161</v>
      </c>
      <c r="C12" s="194"/>
      <c r="D12" s="194"/>
      <c r="E12" s="194"/>
      <c r="F12" s="194"/>
      <c r="G12" s="158" t="s">
        <v>162</v>
      </c>
      <c r="H12" s="159"/>
      <c r="I12" s="160"/>
    </row>
    <row r="13" spans="1:9" ht="20.399999999999999" customHeight="1">
      <c r="A13" s="181" t="s">
        <v>102</v>
      </c>
      <c r="B13" s="151" t="s">
        <v>103</v>
      </c>
      <c r="C13" s="151"/>
      <c r="D13" s="182" t="s">
        <v>104</v>
      </c>
      <c r="E13" s="182"/>
      <c r="F13" s="151" t="s">
        <v>105</v>
      </c>
      <c r="G13" s="151"/>
      <c r="H13" s="151" t="s">
        <v>106</v>
      </c>
      <c r="I13" s="151"/>
    </row>
    <row r="14" spans="1:9" ht="17.399999999999999" customHeight="1">
      <c r="A14" s="181"/>
      <c r="B14" s="195" t="s">
        <v>107</v>
      </c>
      <c r="C14" s="195"/>
      <c r="D14" s="183" t="s">
        <v>108</v>
      </c>
      <c r="E14" s="184"/>
      <c r="F14" s="180" t="s">
        <v>163</v>
      </c>
      <c r="G14" s="180"/>
      <c r="H14" s="179">
        <v>1</v>
      </c>
      <c r="I14" s="128"/>
    </row>
    <row r="15" spans="1:9" ht="17.399999999999999" customHeight="1">
      <c r="A15" s="181"/>
      <c r="B15" s="195"/>
      <c r="C15" s="195"/>
      <c r="D15" s="187"/>
      <c r="E15" s="188"/>
      <c r="F15" s="180" t="s">
        <v>164</v>
      </c>
      <c r="G15" s="180"/>
      <c r="H15" s="179">
        <v>1</v>
      </c>
      <c r="I15" s="128"/>
    </row>
    <row r="16" spans="1:9" ht="17.399999999999999" customHeight="1">
      <c r="A16" s="181"/>
      <c r="B16" s="195"/>
      <c r="C16" s="195"/>
      <c r="D16" s="189" t="s">
        <v>109</v>
      </c>
      <c r="E16" s="190"/>
      <c r="F16" s="180" t="s">
        <v>165</v>
      </c>
      <c r="G16" s="180"/>
      <c r="H16" s="179">
        <v>1</v>
      </c>
      <c r="I16" s="128"/>
    </row>
    <row r="17" spans="1:9" ht="17.399999999999999" customHeight="1">
      <c r="A17" s="181"/>
      <c r="B17" s="195"/>
      <c r="C17" s="195"/>
      <c r="D17" s="183" t="s">
        <v>110</v>
      </c>
      <c r="E17" s="184"/>
      <c r="F17" s="180" t="s">
        <v>166</v>
      </c>
      <c r="G17" s="180"/>
      <c r="H17" s="179">
        <v>1</v>
      </c>
      <c r="I17" s="128"/>
    </row>
    <row r="18" spans="1:9" ht="17.399999999999999" customHeight="1">
      <c r="A18" s="181"/>
      <c r="B18" s="195"/>
      <c r="C18" s="195"/>
      <c r="D18" s="187"/>
      <c r="E18" s="188"/>
      <c r="F18" s="180" t="s">
        <v>167</v>
      </c>
      <c r="G18" s="180"/>
      <c r="H18" s="179">
        <v>1</v>
      </c>
      <c r="I18" s="128"/>
    </row>
    <row r="19" spans="1:9" ht="17.399999999999999" customHeight="1">
      <c r="A19" s="181"/>
      <c r="B19" s="195"/>
      <c r="C19" s="195"/>
      <c r="D19" s="195" t="s">
        <v>111</v>
      </c>
      <c r="E19" s="195"/>
      <c r="F19" s="180" t="s">
        <v>168</v>
      </c>
      <c r="G19" s="180"/>
      <c r="H19" s="179">
        <v>1</v>
      </c>
      <c r="I19" s="128"/>
    </row>
    <row r="20" spans="1:9" ht="17.399999999999999" customHeight="1">
      <c r="A20" s="181"/>
      <c r="B20" s="195"/>
      <c r="C20" s="195"/>
      <c r="D20" s="195"/>
      <c r="E20" s="195"/>
      <c r="F20" s="180" t="s">
        <v>169</v>
      </c>
      <c r="G20" s="180"/>
      <c r="H20" s="128" t="s">
        <v>170</v>
      </c>
      <c r="I20" s="128"/>
    </row>
    <row r="21" spans="1:9" ht="17.399999999999999" customHeight="1">
      <c r="A21" s="181"/>
      <c r="B21" s="195"/>
      <c r="C21" s="195"/>
      <c r="D21" s="195"/>
      <c r="E21" s="195"/>
      <c r="F21" s="180" t="s">
        <v>171</v>
      </c>
      <c r="G21" s="180"/>
      <c r="H21" s="128" t="s">
        <v>172</v>
      </c>
      <c r="I21" s="128"/>
    </row>
    <row r="22" spans="1:9" ht="17.399999999999999" customHeight="1">
      <c r="A22" s="181"/>
      <c r="B22" s="183" t="s">
        <v>112</v>
      </c>
      <c r="C22" s="184"/>
      <c r="D22" s="189" t="s">
        <v>113</v>
      </c>
      <c r="E22" s="190"/>
      <c r="F22" s="180" t="s">
        <v>173</v>
      </c>
      <c r="G22" s="180"/>
      <c r="H22" s="179">
        <v>1</v>
      </c>
      <c r="I22" s="128"/>
    </row>
    <row r="23" spans="1:9" ht="17.399999999999999" customHeight="1">
      <c r="A23" s="181"/>
      <c r="B23" s="187"/>
      <c r="C23" s="188"/>
      <c r="D23" s="189" t="s">
        <v>114</v>
      </c>
      <c r="E23" s="190"/>
      <c r="F23" s="180" t="s">
        <v>174</v>
      </c>
      <c r="G23" s="180"/>
      <c r="H23" s="179">
        <v>1</v>
      </c>
      <c r="I23" s="128"/>
    </row>
    <row r="24" spans="1:9" ht="17.399999999999999" customHeight="1">
      <c r="A24" s="181"/>
      <c r="B24" s="183" t="s">
        <v>115</v>
      </c>
      <c r="C24" s="184"/>
      <c r="D24" s="183" t="s">
        <v>175</v>
      </c>
      <c r="E24" s="184"/>
      <c r="F24" s="180" t="s">
        <v>176</v>
      </c>
      <c r="G24" s="180"/>
      <c r="H24" s="179">
        <v>0.9</v>
      </c>
      <c r="I24" s="128"/>
    </row>
    <row r="25" spans="1:9" ht="17.399999999999999" customHeight="1">
      <c r="A25" s="181"/>
      <c r="B25" s="187"/>
      <c r="C25" s="188"/>
      <c r="D25" s="187"/>
      <c r="E25" s="188"/>
      <c r="F25" s="180" t="s">
        <v>177</v>
      </c>
      <c r="G25" s="180"/>
      <c r="H25" s="179">
        <v>0.9</v>
      </c>
      <c r="I25" s="128"/>
    </row>
  </sheetData>
  <mergeCells count="63">
    <mergeCell ref="D14:E15"/>
    <mergeCell ref="D16:E16"/>
    <mergeCell ref="D17:E18"/>
    <mergeCell ref="H22:I22"/>
    <mergeCell ref="F22:G22"/>
    <mergeCell ref="D19:E21"/>
    <mergeCell ref="F19:G19"/>
    <mergeCell ref="H19:I19"/>
    <mergeCell ref="F20:G20"/>
    <mergeCell ref="H20:I20"/>
    <mergeCell ref="F21:G21"/>
    <mergeCell ref="H21:I21"/>
    <mergeCell ref="F17:G17"/>
    <mergeCell ref="H17:I17"/>
    <mergeCell ref="F18:G18"/>
    <mergeCell ref="H18:I18"/>
    <mergeCell ref="F23:G23"/>
    <mergeCell ref="H23:I23"/>
    <mergeCell ref="D24:E25"/>
    <mergeCell ref="F24:G24"/>
    <mergeCell ref="H24:I24"/>
    <mergeCell ref="F25:G25"/>
    <mergeCell ref="H25:I25"/>
    <mergeCell ref="H15:I15"/>
    <mergeCell ref="F16:G16"/>
    <mergeCell ref="H16:I16"/>
    <mergeCell ref="A13:A25"/>
    <mergeCell ref="B13:C13"/>
    <mergeCell ref="D13:E13"/>
    <mergeCell ref="F13:G13"/>
    <mergeCell ref="H13:I13"/>
    <mergeCell ref="B14:C21"/>
    <mergeCell ref="F14:G14"/>
    <mergeCell ref="H14:I14"/>
    <mergeCell ref="F15:G15"/>
    <mergeCell ref="D22:E22"/>
    <mergeCell ref="D23:E23"/>
    <mergeCell ref="B22:C23"/>
    <mergeCell ref="B24:C25"/>
    <mergeCell ref="A11:A12"/>
    <mergeCell ref="B11:F11"/>
    <mergeCell ref="G11:I11"/>
    <mergeCell ref="B12:F12"/>
    <mergeCell ref="G12:I12"/>
    <mergeCell ref="A6:B6"/>
    <mergeCell ref="C6:E6"/>
    <mergeCell ref="G6:I6"/>
    <mergeCell ref="A7:B10"/>
    <mergeCell ref="C7:E7"/>
    <mergeCell ref="G7:H7"/>
    <mergeCell ref="C8:E9"/>
    <mergeCell ref="F8:F9"/>
    <mergeCell ref="G8:H8"/>
    <mergeCell ref="G9:H9"/>
    <mergeCell ref="C10:E10"/>
    <mergeCell ref="G10:H10"/>
    <mergeCell ref="A2:I2"/>
    <mergeCell ref="A3:I3"/>
    <mergeCell ref="A4:B4"/>
    <mergeCell ref="C4:E4"/>
    <mergeCell ref="A5:B5"/>
    <mergeCell ref="C5:E5"/>
    <mergeCell ref="G5:I5"/>
  </mergeCells>
  <phoneticPr fontId="2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I7" sqref="I7"/>
    </sheetView>
  </sheetViews>
  <sheetFormatPr defaultColWidth="8.09765625" defaultRowHeight="15.6"/>
  <cols>
    <col min="1" max="1" width="7.59765625" customWidth="1"/>
    <col min="2" max="2" width="8.8984375" customWidth="1"/>
    <col min="3" max="3" width="4" style="55" customWidth="1"/>
    <col min="4" max="4" width="10.09765625" customWidth="1"/>
    <col min="5" max="5" width="6.19921875" customWidth="1"/>
    <col min="6" max="6" width="17.19921875" customWidth="1"/>
    <col min="7" max="7" width="15.5" customWidth="1"/>
    <col min="8" max="8" width="7.59765625" customWidth="1"/>
    <col min="9" max="9" width="20.5" customWidth="1"/>
  </cols>
  <sheetData>
    <row r="1" spans="1:9">
      <c r="A1" t="s">
        <v>180</v>
      </c>
    </row>
    <row r="2" spans="1:9" ht="22.2">
      <c r="A2" s="150" t="s">
        <v>181</v>
      </c>
      <c r="B2" s="150"/>
      <c r="C2" s="150"/>
      <c r="D2" s="150"/>
      <c r="E2" s="150"/>
      <c r="F2" s="150"/>
      <c r="G2" s="150"/>
      <c r="H2" s="150"/>
      <c r="I2" s="150"/>
    </row>
    <row r="3" spans="1:9" ht="18.600000000000001" customHeight="1">
      <c r="A3" s="152" t="s">
        <v>182</v>
      </c>
      <c r="B3" s="152"/>
      <c r="C3" s="152"/>
      <c r="D3" s="152"/>
      <c r="E3" s="152"/>
      <c r="F3" s="152"/>
      <c r="G3" s="152"/>
      <c r="H3" s="152"/>
      <c r="I3" s="152"/>
    </row>
    <row r="4" spans="1:9" ht="27.6" customHeight="1">
      <c r="A4" s="151" t="s">
        <v>183</v>
      </c>
      <c r="B4" s="151"/>
      <c r="C4" s="151" t="s">
        <v>184</v>
      </c>
      <c r="D4" s="151"/>
      <c r="E4" s="151"/>
      <c r="F4" s="65" t="s">
        <v>87</v>
      </c>
      <c r="G4" s="57" t="s">
        <v>178</v>
      </c>
      <c r="H4" s="58"/>
      <c r="I4" s="58"/>
    </row>
    <row r="5" spans="1:9" ht="27.6" customHeight="1">
      <c r="A5" s="151" t="s">
        <v>185</v>
      </c>
      <c r="B5" s="151"/>
      <c r="C5" s="151" t="s">
        <v>186</v>
      </c>
      <c r="D5" s="151"/>
      <c r="E5" s="151"/>
      <c r="F5" s="65" t="s">
        <v>187</v>
      </c>
      <c r="G5" s="151" t="s">
        <v>188</v>
      </c>
      <c r="H5" s="151"/>
      <c r="I5" s="151"/>
    </row>
    <row r="6" spans="1:9" s="60" customFormat="1" ht="27.6" customHeight="1">
      <c r="A6" s="156" t="s">
        <v>189</v>
      </c>
      <c r="B6" s="157"/>
      <c r="C6" s="191">
        <v>44927</v>
      </c>
      <c r="D6" s="154"/>
      <c r="E6" s="154"/>
      <c r="F6" s="66" t="s">
        <v>190</v>
      </c>
      <c r="G6" s="191">
        <v>45291</v>
      </c>
      <c r="H6" s="154"/>
      <c r="I6" s="154"/>
    </row>
    <row r="7" spans="1:9" s="60" customFormat="1" ht="27.6" customHeight="1">
      <c r="A7" s="161" t="s">
        <v>191</v>
      </c>
      <c r="B7" s="162"/>
      <c r="C7" s="167" t="s">
        <v>192</v>
      </c>
      <c r="D7" s="168"/>
      <c r="E7" s="169"/>
      <c r="F7" s="73">
        <v>20437.96</v>
      </c>
      <c r="G7" s="155" t="s">
        <v>193</v>
      </c>
      <c r="H7" s="155"/>
      <c r="I7" s="74">
        <v>20437.96</v>
      </c>
    </row>
    <row r="8" spans="1:9" s="60" customFormat="1" ht="23.4" customHeight="1">
      <c r="A8" s="163"/>
      <c r="B8" s="164"/>
      <c r="C8" s="170" t="s">
        <v>194</v>
      </c>
      <c r="D8" s="171"/>
      <c r="E8" s="172"/>
      <c r="F8" s="176">
        <v>20437.96</v>
      </c>
      <c r="G8" s="155" t="s">
        <v>195</v>
      </c>
      <c r="H8" s="155"/>
      <c r="I8" s="74">
        <v>20437.96</v>
      </c>
    </row>
    <row r="9" spans="1:9" s="60" customFormat="1" ht="23.4" customHeight="1">
      <c r="A9" s="163"/>
      <c r="B9" s="164"/>
      <c r="C9" s="173"/>
      <c r="D9" s="174"/>
      <c r="E9" s="175"/>
      <c r="F9" s="177"/>
      <c r="G9" s="155" t="s">
        <v>196</v>
      </c>
      <c r="H9" s="155"/>
      <c r="I9" s="69"/>
    </row>
    <row r="10" spans="1:9" s="60" customFormat="1" ht="27.6" customHeight="1">
      <c r="A10" s="165"/>
      <c r="B10" s="166"/>
      <c r="C10" s="167" t="s">
        <v>197</v>
      </c>
      <c r="D10" s="168"/>
      <c r="E10" s="169"/>
      <c r="F10" s="63"/>
      <c r="G10" s="155" t="s">
        <v>198</v>
      </c>
      <c r="H10" s="155"/>
      <c r="I10" s="65"/>
    </row>
    <row r="11" spans="1:9" s="60" customFormat="1" ht="33.6" customHeight="1">
      <c r="A11" s="161" t="s">
        <v>199</v>
      </c>
      <c r="B11" s="151" t="s">
        <v>200</v>
      </c>
      <c r="C11" s="151"/>
      <c r="D11" s="151"/>
      <c r="E11" s="151"/>
      <c r="F11" s="151"/>
      <c r="G11" s="158" t="s">
        <v>201</v>
      </c>
      <c r="H11" s="159"/>
      <c r="I11" s="160"/>
    </row>
    <row r="12" spans="1:9" s="60" customFormat="1" ht="91.2" customHeight="1">
      <c r="A12" s="165"/>
      <c r="B12" s="194" t="s">
        <v>202</v>
      </c>
      <c r="C12" s="194"/>
      <c r="D12" s="194"/>
      <c r="E12" s="194"/>
      <c r="F12" s="194"/>
      <c r="G12" s="196" t="s">
        <v>203</v>
      </c>
      <c r="H12" s="197"/>
      <c r="I12" s="198"/>
    </row>
    <row r="13" spans="1:9" ht="20.399999999999999" customHeight="1">
      <c r="A13" s="181" t="s">
        <v>204</v>
      </c>
      <c r="B13" s="151" t="s">
        <v>205</v>
      </c>
      <c r="C13" s="151"/>
      <c r="D13" s="182" t="s">
        <v>206</v>
      </c>
      <c r="E13" s="182"/>
      <c r="F13" s="151" t="s">
        <v>207</v>
      </c>
      <c r="G13" s="151"/>
      <c r="H13" s="151" t="s">
        <v>208</v>
      </c>
      <c r="I13" s="151"/>
    </row>
    <row r="14" spans="1:9" ht="17.399999999999999" customHeight="1">
      <c r="A14" s="181"/>
      <c r="B14" s="183" t="s">
        <v>209</v>
      </c>
      <c r="C14" s="184"/>
      <c r="D14" s="183" t="s">
        <v>210</v>
      </c>
      <c r="E14" s="184"/>
      <c r="F14" s="180" t="s">
        <v>163</v>
      </c>
      <c r="G14" s="180"/>
      <c r="H14" s="179">
        <v>1</v>
      </c>
      <c r="I14" s="128"/>
    </row>
    <row r="15" spans="1:9" ht="17.399999999999999" customHeight="1">
      <c r="A15" s="181"/>
      <c r="B15" s="185"/>
      <c r="C15" s="186"/>
      <c r="D15" s="187"/>
      <c r="E15" s="188"/>
      <c r="F15" s="180" t="s">
        <v>164</v>
      </c>
      <c r="G15" s="180"/>
      <c r="H15" s="179">
        <v>1</v>
      </c>
      <c r="I15" s="128"/>
    </row>
    <row r="16" spans="1:9" ht="17.399999999999999" customHeight="1">
      <c r="A16" s="181"/>
      <c r="B16" s="185"/>
      <c r="C16" s="186"/>
      <c r="D16" s="189" t="s">
        <v>211</v>
      </c>
      <c r="E16" s="190"/>
      <c r="F16" s="180" t="s">
        <v>165</v>
      </c>
      <c r="G16" s="180"/>
      <c r="H16" s="179">
        <v>1</v>
      </c>
      <c r="I16" s="128"/>
    </row>
    <row r="17" spans="1:9" ht="17.399999999999999" customHeight="1">
      <c r="A17" s="181"/>
      <c r="B17" s="185"/>
      <c r="C17" s="186"/>
      <c r="D17" s="183" t="s">
        <v>212</v>
      </c>
      <c r="E17" s="184"/>
      <c r="F17" s="180" t="s">
        <v>166</v>
      </c>
      <c r="G17" s="180"/>
      <c r="H17" s="179">
        <v>1</v>
      </c>
      <c r="I17" s="128"/>
    </row>
    <row r="18" spans="1:9" ht="17.399999999999999" customHeight="1">
      <c r="A18" s="181"/>
      <c r="B18" s="185"/>
      <c r="C18" s="186"/>
      <c r="D18" s="187"/>
      <c r="E18" s="188"/>
      <c r="F18" s="180" t="s">
        <v>167</v>
      </c>
      <c r="G18" s="180"/>
      <c r="H18" s="179">
        <v>1</v>
      </c>
      <c r="I18" s="128"/>
    </row>
    <row r="19" spans="1:9" ht="17.399999999999999" customHeight="1">
      <c r="A19" s="181"/>
      <c r="B19" s="185"/>
      <c r="C19" s="186"/>
      <c r="D19" s="183" t="s">
        <v>213</v>
      </c>
      <c r="E19" s="184"/>
      <c r="F19" s="180" t="s">
        <v>214</v>
      </c>
      <c r="G19" s="180"/>
      <c r="H19" s="179">
        <v>1</v>
      </c>
      <c r="I19" s="128"/>
    </row>
    <row r="20" spans="1:9" ht="17.399999999999999" customHeight="1">
      <c r="A20" s="181"/>
      <c r="B20" s="185"/>
      <c r="C20" s="186"/>
      <c r="D20" s="185"/>
      <c r="E20" s="186"/>
      <c r="F20" s="180" t="s">
        <v>169</v>
      </c>
      <c r="G20" s="180"/>
      <c r="H20" s="128" t="s">
        <v>215</v>
      </c>
      <c r="I20" s="128"/>
    </row>
    <row r="21" spans="1:9" ht="17.399999999999999" customHeight="1">
      <c r="A21" s="181"/>
      <c r="B21" s="187"/>
      <c r="C21" s="188"/>
      <c r="D21" s="187"/>
      <c r="E21" s="188"/>
      <c r="F21" s="180" t="s">
        <v>171</v>
      </c>
      <c r="G21" s="180"/>
      <c r="H21" s="128" t="s">
        <v>216</v>
      </c>
      <c r="I21" s="128"/>
    </row>
    <row r="22" spans="1:9" ht="24" customHeight="1">
      <c r="A22" s="181"/>
      <c r="B22" s="183" t="s">
        <v>217</v>
      </c>
      <c r="C22" s="184"/>
      <c r="D22" s="189" t="s">
        <v>218</v>
      </c>
      <c r="E22" s="190"/>
      <c r="F22" s="180" t="s">
        <v>173</v>
      </c>
      <c r="G22" s="180"/>
      <c r="H22" s="179">
        <v>1</v>
      </c>
      <c r="I22" s="128"/>
    </row>
    <row r="23" spans="1:9" ht="17.399999999999999" customHeight="1">
      <c r="A23" s="181"/>
      <c r="B23" s="187"/>
      <c r="C23" s="188"/>
      <c r="D23" s="189" t="s">
        <v>219</v>
      </c>
      <c r="E23" s="190"/>
      <c r="F23" s="180" t="s">
        <v>174</v>
      </c>
      <c r="G23" s="180"/>
      <c r="H23" s="179">
        <v>1</v>
      </c>
      <c r="I23" s="128"/>
    </row>
    <row r="24" spans="1:9" ht="17.399999999999999" customHeight="1">
      <c r="A24" s="181"/>
      <c r="B24" s="183" t="s">
        <v>220</v>
      </c>
      <c r="C24" s="184"/>
      <c r="D24" s="183" t="s">
        <v>221</v>
      </c>
      <c r="E24" s="184"/>
      <c r="F24" s="180" t="s">
        <v>176</v>
      </c>
      <c r="G24" s="180"/>
      <c r="H24" s="199" t="s">
        <v>222</v>
      </c>
      <c r="I24" s="128"/>
    </row>
    <row r="25" spans="1:9" ht="17.399999999999999" customHeight="1">
      <c r="A25" s="181"/>
      <c r="B25" s="187"/>
      <c r="C25" s="188"/>
      <c r="D25" s="187"/>
      <c r="E25" s="188"/>
      <c r="F25" s="180" t="s">
        <v>177</v>
      </c>
      <c r="G25" s="180"/>
      <c r="H25" s="199" t="s">
        <v>222</v>
      </c>
      <c r="I25" s="128"/>
    </row>
  </sheetData>
  <mergeCells count="63">
    <mergeCell ref="D14:E15"/>
    <mergeCell ref="D16:E16"/>
    <mergeCell ref="D17:E18"/>
    <mergeCell ref="B14:C21"/>
    <mergeCell ref="D22:E22"/>
    <mergeCell ref="B22:C23"/>
    <mergeCell ref="D19:E21"/>
    <mergeCell ref="F24:G24"/>
    <mergeCell ref="H24:I24"/>
    <mergeCell ref="F25:G25"/>
    <mergeCell ref="H25:I25"/>
    <mergeCell ref="B24:C25"/>
    <mergeCell ref="D24:E25"/>
    <mergeCell ref="F23:G23"/>
    <mergeCell ref="H23:I23"/>
    <mergeCell ref="D23:E23"/>
    <mergeCell ref="H22:I22"/>
    <mergeCell ref="F22:G22"/>
    <mergeCell ref="H19:I19"/>
    <mergeCell ref="F20:G20"/>
    <mergeCell ref="H20:I20"/>
    <mergeCell ref="F21:G21"/>
    <mergeCell ref="H21:I21"/>
    <mergeCell ref="A13:A25"/>
    <mergeCell ref="B13:C13"/>
    <mergeCell ref="D13:E13"/>
    <mergeCell ref="F13:G13"/>
    <mergeCell ref="H13:I13"/>
    <mergeCell ref="F14:G14"/>
    <mergeCell ref="H14:I14"/>
    <mergeCell ref="F15:G15"/>
    <mergeCell ref="F17:G17"/>
    <mergeCell ref="H17:I17"/>
    <mergeCell ref="F18:G18"/>
    <mergeCell ref="H18:I18"/>
    <mergeCell ref="H15:I15"/>
    <mergeCell ref="F16:G16"/>
    <mergeCell ref="H16:I16"/>
    <mergeCell ref="F19:G19"/>
    <mergeCell ref="A11:A12"/>
    <mergeCell ref="B11:F11"/>
    <mergeCell ref="G11:I11"/>
    <mergeCell ref="B12:F12"/>
    <mergeCell ref="G12:I12"/>
    <mergeCell ref="A6:B6"/>
    <mergeCell ref="C6:E6"/>
    <mergeCell ref="G6:I6"/>
    <mergeCell ref="A7:B10"/>
    <mergeCell ref="C7:E7"/>
    <mergeCell ref="G7:H7"/>
    <mergeCell ref="C8:E9"/>
    <mergeCell ref="F8:F9"/>
    <mergeCell ref="G8:H8"/>
    <mergeCell ref="G9:H9"/>
    <mergeCell ref="C10:E10"/>
    <mergeCell ref="G10:H10"/>
    <mergeCell ref="A2:I2"/>
    <mergeCell ref="A3:I3"/>
    <mergeCell ref="A4:B4"/>
    <mergeCell ref="C4:E4"/>
    <mergeCell ref="A5:B5"/>
    <mergeCell ref="C5:E5"/>
    <mergeCell ref="G5:I5"/>
  </mergeCells>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46"/>
  <sheetViews>
    <sheetView zoomScale="75" zoomScaleNormal="75" workbookViewId="0"/>
  </sheetViews>
  <sheetFormatPr defaultColWidth="9" defaultRowHeight="15.6"/>
  <cols>
    <col min="1" max="1" width="117.59765625" style="35" customWidth="1"/>
  </cols>
  <sheetData>
    <row r="1" spans="1:1" ht="21" customHeight="1">
      <c r="A1" s="54" t="s">
        <v>0</v>
      </c>
    </row>
    <row r="2" spans="1:1" ht="21" customHeight="1">
      <c r="A2" s="36"/>
    </row>
    <row r="3" spans="1:1" ht="21" customHeight="1">
      <c r="A3" s="36"/>
    </row>
    <row r="4" spans="1:1" ht="21" customHeight="1">
      <c r="A4" s="37" t="s">
        <v>1</v>
      </c>
    </row>
    <row r="5" spans="1:1" ht="21" customHeight="1">
      <c r="A5" s="38" t="s">
        <v>2</v>
      </c>
    </row>
    <row r="6" spans="1:1" ht="21" customHeight="1">
      <c r="A6" s="38" t="s">
        <v>3</v>
      </c>
    </row>
    <row r="7" spans="1:1" ht="21" customHeight="1">
      <c r="A7" s="38" t="s">
        <v>4</v>
      </c>
    </row>
    <row r="8" spans="1:1" ht="21" customHeight="1">
      <c r="A8" s="38" t="s">
        <v>5</v>
      </c>
    </row>
    <row r="9" spans="1:1" ht="21" customHeight="1">
      <c r="A9" s="50" t="s">
        <v>78</v>
      </c>
    </row>
    <row r="10" spans="1:1" ht="21" customHeight="1">
      <c r="A10" s="50" t="s">
        <v>79</v>
      </c>
    </row>
    <row r="11" spans="1:1" ht="21" customHeight="1">
      <c r="A11" s="50" t="s">
        <v>80</v>
      </c>
    </row>
    <row r="12" spans="1:1" ht="21" customHeight="1">
      <c r="A12" s="50" t="s">
        <v>81</v>
      </c>
    </row>
    <row r="13" spans="1:1" ht="21" customHeight="1">
      <c r="A13" s="50" t="s">
        <v>82</v>
      </c>
    </row>
    <row r="14" spans="1:1" ht="21" customHeight="1">
      <c r="A14" s="50" t="s">
        <v>83</v>
      </c>
    </row>
    <row r="15" spans="1:1" ht="21" customHeight="1">
      <c r="A15" s="50" t="s">
        <v>84</v>
      </c>
    </row>
    <row r="16" spans="1:1" ht="21" customHeight="1">
      <c r="A16" s="50" t="s">
        <v>85</v>
      </c>
    </row>
    <row r="17" spans="1:1" ht="21" customHeight="1">
      <c r="A17" s="38" t="s">
        <v>6</v>
      </c>
    </row>
    <row r="18" spans="1:1" ht="21" customHeight="1">
      <c r="A18" s="38" t="s">
        <v>7</v>
      </c>
    </row>
    <row r="19" spans="1:1" ht="21" customHeight="1">
      <c r="A19" s="38" t="s">
        <v>8</v>
      </c>
    </row>
    <row r="20" spans="1:1" ht="21" customHeight="1">
      <c r="A20" s="38"/>
    </row>
    <row r="21" spans="1:1" ht="21" customHeight="1">
      <c r="A21" s="38"/>
    </row>
    <row r="22" spans="1:1" ht="21" customHeight="1">
      <c r="A22" s="38"/>
    </row>
    <row r="23" spans="1:1" ht="21" customHeight="1">
      <c r="A23" s="38"/>
    </row>
    <row r="24" spans="1:1" ht="21" customHeight="1">
      <c r="A24" s="38"/>
    </row>
    <row r="25" spans="1:1" ht="21" customHeight="1">
      <c r="A25" s="39"/>
    </row>
    <row r="26" spans="1:1" ht="21" customHeight="1">
      <c r="A26" s="39"/>
    </row>
    <row r="27" spans="1:1" ht="21" customHeight="1">
      <c r="A27" s="39"/>
    </row>
    <row r="28" spans="1:1" ht="21" customHeight="1">
      <c r="A28" s="39"/>
    </row>
    <row r="29" spans="1:1" ht="21" customHeight="1">
      <c r="A29" s="39"/>
    </row>
    <row r="30" spans="1:1" ht="21" customHeight="1">
      <c r="A30" s="39"/>
    </row>
    <row r="31" spans="1:1" ht="21" customHeight="1">
      <c r="A31" s="39"/>
    </row>
    <row r="32" spans="1:1" ht="17.399999999999999">
      <c r="A32" s="39"/>
    </row>
    <row r="33" spans="1:1" ht="17.399999999999999">
      <c r="A33" s="39"/>
    </row>
    <row r="34" spans="1:1" ht="17.399999999999999">
      <c r="A34" s="39"/>
    </row>
    <row r="35" spans="1:1" ht="17.399999999999999">
      <c r="A35" s="39"/>
    </row>
    <row r="36" spans="1:1" ht="17.399999999999999">
      <c r="A36" s="39"/>
    </row>
    <row r="37" spans="1:1" ht="17.399999999999999">
      <c r="A37" s="39"/>
    </row>
    <row r="38" spans="1:1" ht="17.399999999999999">
      <c r="A38" s="39"/>
    </row>
    <row r="39" spans="1:1" ht="17.399999999999999">
      <c r="A39" s="39"/>
    </row>
    <row r="40" spans="1:1" ht="17.399999999999999">
      <c r="A40" s="39"/>
    </row>
    <row r="41" spans="1:1" ht="17.399999999999999">
      <c r="A41" s="39"/>
    </row>
    <row r="42" spans="1:1" ht="17.399999999999999">
      <c r="A42" s="39"/>
    </row>
    <row r="43" spans="1:1" ht="17.399999999999999">
      <c r="A43" s="39"/>
    </row>
    <row r="44" spans="1:1" ht="17.399999999999999">
      <c r="A44" s="39"/>
    </row>
    <row r="45" spans="1:1" ht="17.399999999999999">
      <c r="A45" s="39"/>
    </row>
    <row r="46" spans="1:1" ht="17.399999999999999">
      <c r="A46" s="39"/>
    </row>
  </sheetData>
  <phoneticPr fontId="21" type="noConversion"/>
  <printOptions horizontalCentered="1"/>
  <pageMargins left="0.74803149606299202" right="0.74803149606299202" top="0.74803149606299202" bottom="0.74803149606299202"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11" sqref="G11:I11"/>
    </sheetView>
  </sheetViews>
  <sheetFormatPr defaultRowHeight="15.6"/>
  <cols>
    <col min="1" max="1" width="7.59765625" customWidth="1"/>
    <col min="2" max="2" width="8.8984375" customWidth="1"/>
    <col min="3" max="3" width="4" style="55" customWidth="1"/>
    <col min="4" max="4" width="10.09765625" customWidth="1"/>
    <col min="5" max="5" width="6.19921875" customWidth="1"/>
    <col min="6" max="6" width="17.19921875" customWidth="1"/>
    <col min="7" max="7" width="17" customWidth="1"/>
    <col min="8" max="8" width="7.59765625" customWidth="1"/>
    <col min="9" max="9" width="15" customWidth="1"/>
  </cols>
  <sheetData>
    <row r="1" spans="1:9">
      <c r="A1" t="s">
        <v>242</v>
      </c>
    </row>
    <row r="2" spans="1:9" ht="22.2" customHeight="1">
      <c r="A2" s="150" t="s">
        <v>243</v>
      </c>
      <c r="B2" s="150"/>
      <c r="C2" s="150"/>
      <c r="D2" s="150"/>
      <c r="E2" s="150"/>
      <c r="F2" s="150"/>
      <c r="G2" s="150"/>
      <c r="H2" s="150"/>
      <c r="I2" s="150"/>
    </row>
    <row r="3" spans="1:9" ht="18.600000000000001" customHeight="1">
      <c r="A3" s="174" t="s">
        <v>244</v>
      </c>
      <c r="B3" s="174"/>
      <c r="C3" s="174"/>
      <c r="D3" s="174"/>
      <c r="E3" s="174"/>
      <c r="F3" s="174"/>
      <c r="G3" s="174"/>
      <c r="H3" s="174"/>
      <c r="I3" s="174"/>
    </row>
    <row r="4" spans="1:9" ht="27.6" customHeight="1">
      <c r="A4" s="151" t="s">
        <v>245</v>
      </c>
      <c r="B4" s="151"/>
      <c r="C4" s="151" t="s">
        <v>246</v>
      </c>
      <c r="D4" s="151"/>
      <c r="E4" s="151"/>
      <c r="F4" s="65" t="s">
        <v>87</v>
      </c>
      <c r="G4" s="57" t="s">
        <v>247</v>
      </c>
      <c r="H4" s="58"/>
      <c r="I4" s="68"/>
    </row>
    <row r="5" spans="1:9" ht="27.6" customHeight="1">
      <c r="A5" s="151" t="s">
        <v>248</v>
      </c>
      <c r="B5" s="151"/>
      <c r="C5" s="151" t="s">
        <v>249</v>
      </c>
      <c r="D5" s="151"/>
      <c r="E5" s="151"/>
      <c r="F5" s="65" t="s">
        <v>250</v>
      </c>
      <c r="G5" s="151" t="s">
        <v>251</v>
      </c>
      <c r="H5" s="151"/>
      <c r="I5" s="151"/>
    </row>
    <row r="6" spans="1:9" s="60" customFormat="1" ht="27.6" customHeight="1">
      <c r="A6" s="178" t="s">
        <v>252</v>
      </c>
      <c r="B6" s="178"/>
      <c r="C6" s="153">
        <v>44927</v>
      </c>
      <c r="D6" s="153"/>
      <c r="E6" s="153"/>
      <c r="F6" s="66" t="s">
        <v>253</v>
      </c>
      <c r="G6" s="153">
        <v>45291</v>
      </c>
      <c r="H6" s="153"/>
      <c r="I6" s="153"/>
    </row>
    <row r="7" spans="1:9" s="60" customFormat="1" ht="27.6" customHeight="1">
      <c r="A7" s="178" t="s">
        <v>254</v>
      </c>
      <c r="B7" s="178"/>
      <c r="C7" s="155" t="s">
        <v>255</v>
      </c>
      <c r="D7" s="155"/>
      <c r="E7" s="155"/>
      <c r="F7" s="76">
        <v>29905</v>
      </c>
      <c r="G7" s="155" t="s">
        <v>256</v>
      </c>
      <c r="H7" s="155"/>
      <c r="I7" s="76">
        <v>29905</v>
      </c>
    </row>
    <row r="8" spans="1:9" s="60" customFormat="1" ht="23.4" customHeight="1">
      <c r="A8" s="178"/>
      <c r="B8" s="178"/>
      <c r="C8" s="151" t="s">
        <v>257</v>
      </c>
      <c r="D8" s="151"/>
      <c r="E8" s="151"/>
      <c r="F8" s="200">
        <v>29797.64</v>
      </c>
      <c r="G8" s="155" t="s">
        <v>258</v>
      </c>
      <c r="H8" s="155"/>
      <c r="I8" s="76">
        <v>29797.64</v>
      </c>
    </row>
    <row r="9" spans="1:9" s="60" customFormat="1" ht="23.4" customHeight="1">
      <c r="A9" s="178"/>
      <c r="B9" s="178"/>
      <c r="C9" s="151"/>
      <c r="D9" s="151"/>
      <c r="E9" s="151"/>
      <c r="F9" s="200"/>
      <c r="G9" s="155" t="s">
        <v>259</v>
      </c>
      <c r="H9" s="155"/>
      <c r="I9" s="76"/>
    </row>
    <row r="10" spans="1:9" s="60" customFormat="1" ht="27.6" customHeight="1">
      <c r="A10" s="178"/>
      <c r="B10" s="178"/>
      <c r="C10" s="155" t="s">
        <v>260</v>
      </c>
      <c r="D10" s="155"/>
      <c r="E10" s="155"/>
      <c r="F10" s="77">
        <v>107.36</v>
      </c>
      <c r="G10" s="155" t="s">
        <v>261</v>
      </c>
      <c r="H10" s="155"/>
      <c r="I10" s="76">
        <v>107.36</v>
      </c>
    </row>
    <row r="11" spans="1:9" s="60" customFormat="1" ht="33.6" customHeight="1">
      <c r="A11" s="178" t="s">
        <v>262</v>
      </c>
      <c r="B11" s="151" t="s">
        <v>263</v>
      </c>
      <c r="C11" s="151"/>
      <c r="D11" s="151"/>
      <c r="E11" s="151"/>
      <c r="F11" s="151"/>
      <c r="G11" s="151" t="s">
        <v>264</v>
      </c>
      <c r="H11" s="151"/>
      <c r="I11" s="151"/>
    </row>
    <row r="12" spans="1:9" s="60" customFormat="1" ht="91.2" customHeight="1">
      <c r="A12" s="178"/>
      <c r="B12" s="194" t="s">
        <v>265</v>
      </c>
      <c r="C12" s="194"/>
      <c r="D12" s="194"/>
      <c r="E12" s="194"/>
      <c r="F12" s="194"/>
      <c r="G12" s="155" t="s">
        <v>266</v>
      </c>
      <c r="H12" s="155"/>
      <c r="I12" s="155"/>
    </row>
    <row r="13" spans="1:9" ht="20.399999999999999" customHeight="1">
      <c r="A13" s="205" t="s">
        <v>267</v>
      </c>
      <c r="B13" s="158" t="s">
        <v>268</v>
      </c>
      <c r="C13" s="160"/>
      <c r="D13" s="208" t="s">
        <v>269</v>
      </c>
      <c r="E13" s="209"/>
      <c r="F13" s="158" t="s">
        <v>270</v>
      </c>
      <c r="G13" s="160"/>
      <c r="H13" s="158" t="s">
        <v>271</v>
      </c>
      <c r="I13" s="160"/>
    </row>
    <row r="14" spans="1:9" ht="17.399999999999999" customHeight="1">
      <c r="A14" s="206"/>
      <c r="B14" s="183" t="s">
        <v>272</v>
      </c>
      <c r="C14" s="184"/>
      <c r="D14" s="189" t="s">
        <v>273</v>
      </c>
      <c r="E14" s="190"/>
      <c r="F14" s="201" t="s">
        <v>274</v>
      </c>
      <c r="G14" s="202"/>
      <c r="H14" s="203">
        <v>1</v>
      </c>
      <c r="I14" s="204"/>
    </row>
    <row r="15" spans="1:9" ht="17.399999999999999" customHeight="1">
      <c r="A15" s="206"/>
      <c r="B15" s="185"/>
      <c r="C15" s="186"/>
      <c r="D15" s="189" t="s">
        <v>275</v>
      </c>
      <c r="E15" s="190"/>
      <c r="F15" s="201" t="s">
        <v>276</v>
      </c>
      <c r="G15" s="202"/>
      <c r="H15" s="203">
        <v>1</v>
      </c>
      <c r="I15" s="204"/>
    </row>
    <row r="16" spans="1:9" ht="17.399999999999999" customHeight="1">
      <c r="A16" s="206"/>
      <c r="B16" s="185"/>
      <c r="C16" s="186"/>
      <c r="D16" s="189" t="s">
        <v>277</v>
      </c>
      <c r="E16" s="190"/>
      <c r="F16" s="201" t="s">
        <v>278</v>
      </c>
      <c r="G16" s="202"/>
      <c r="H16" s="203">
        <v>1</v>
      </c>
      <c r="I16" s="204"/>
    </row>
    <row r="17" spans="1:9" ht="17.399999999999999" customHeight="1">
      <c r="A17" s="206"/>
      <c r="B17" s="187"/>
      <c r="C17" s="188"/>
      <c r="D17" s="189" t="s">
        <v>279</v>
      </c>
      <c r="E17" s="190"/>
      <c r="F17" s="201" t="s">
        <v>280</v>
      </c>
      <c r="G17" s="202"/>
      <c r="H17" s="203">
        <v>1</v>
      </c>
      <c r="I17" s="204"/>
    </row>
    <row r="18" spans="1:9" ht="17.399999999999999" customHeight="1">
      <c r="A18" s="206"/>
      <c r="B18" s="183" t="s">
        <v>281</v>
      </c>
      <c r="C18" s="184"/>
      <c r="D18" s="189" t="s">
        <v>282</v>
      </c>
      <c r="E18" s="190"/>
      <c r="F18" s="201" t="s">
        <v>283</v>
      </c>
      <c r="G18" s="202"/>
      <c r="H18" s="203">
        <v>1</v>
      </c>
      <c r="I18" s="204"/>
    </row>
    <row r="19" spans="1:9" ht="17.399999999999999" customHeight="1">
      <c r="A19" s="206"/>
      <c r="B19" s="185"/>
      <c r="C19" s="186"/>
      <c r="D19" s="189" t="s">
        <v>284</v>
      </c>
      <c r="E19" s="190"/>
      <c r="F19" s="201" t="s">
        <v>285</v>
      </c>
      <c r="G19" s="202"/>
      <c r="H19" s="203">
        <v>1</v>
      </c>
      <c r="I19" s="204"/>
    </row>
    <row r="20" spans="1:9" ht="17.399999999999999" customHeight="1">
      <c r="A20" s="206"/>
      <c r="B20" s="185"/>
      <c r="C20" s="186"/>
      <c r="D20" s="189" t="s">
        <v>286</v>
      </c>
      <c r="E20" s="190"/>
      <c r="F20" s="201" t="s">
        <v>287</v>
      </c>
      <c r="G20" s="202"/>
      <c r="H20" s="203">
        <v>1</v>
      </c>
      <c r="I20" s="204"/>
    </row>
    <row r="21" spans="1:9" ht="17.399999999999999" customHeight="1">
      <c r="A21" s="206"/>
      <c r="B21" s="187"/>
      <c r="C21" s="188"/>
      <c r="D21" s="189" t="s">
        <v>288</v>
      </c>
      <c r="E21" s="190"/>
      <c r="F21" s="201" t="s">
        <v>289</v>
      </c>
      <c r="G21" s="202"/>
      <c r="H21" s="203">
        <v>1</v>
      </c>
      <c r="I21" s="204"/>
    </row>
    <row r="22" spans="1:9" ht="25.2" customHeight="1">
      <c r="A22" s="207"/>
      <c r="B22" s="189" t="s">
        <v>290</v>
      </c>
      <c r="C22" s="190"/>
      <c r="D22" s="189" t="s">
        <v>291</v>
      </c>
      <c r="E22" s="190"/>
      <c r="F22" s="201" t="s">
        <v>292</v>
      </c>
      <c r="G22" s="202"/>
      <c r="H22" s="210" t="s">
        <v>294</v>
      </c>
      <c r="I22" s="211"/>
    </row>
  </sheetData>
  <mergeCells count="59">
    <mergeCell ref="D14:E14"/>
    <mergeCell ref="D15:E15"/>
    <mergeCell ref="D16:E16"/>
    <mergeCell ref="D17:E17"/>
    <mergeCell ref="B14:C17"/>
    <mergeCell ref="D18:E18"/>
    <mergeCell ref="F22:G22"/>
    <mergeCell ref="H22:I22"/>
    <mergeCell ref="B22:C22"/>
    <mergeCell ref="D22:E22"/>
    <mergeCell ref="F21:G21"/>
    <mergeCell ref="H21:I21"/>
    <mergeCell ref="H19:I19"/>
    <mergeCell ref="F20:G20"/>
    <mergeCell ref="H20:I20"/>
    <mergeCell ref="B18:C21"/>
    <mergeCell ref="F18:G18"/>
    <mergeCell ref="H18:I18"/>
    <mergeCell ref="F19:G19"/>
    <mergeCell ref="F16:G16"/>
    <mergeCell ref="H16:I16"/>
    <mergeCell ref="H15:I15"/>
    <mergeCell ref="F15:G15"/>
    <mergeCell ref="A13:A22"/>
    <mergeCell ref="B13:C13"/>
    <mergeCell ref="D13:E13"/>
    <mergeCell ref="F13:G13"/>
    <mergeCell ref="H13:I13"/>
    <mergeCell ref="F14:G14"/>
    <mergeCell ref="H14:I14"/>
    <mergeCell ref="F17:G17"/>
    <mergeCell ref="H17:I17"/>
    <mergeCell ref="D19:E19"/>
    <mergeCell ref="D20:E20"/>
    <mergeCell ref="D21:E21"/>
    <mergeCell ref="A11:A12"/>
    <mergeCell ref="B11:F11"/>
    <mergeCell ref="G11:I11"/>
    <mergeCell ref="B12:F12"/>
    <mergeCell ref="G12:I12"/>
    <mergeCell ref="A6:B6"/>
    <mergeCell ref="C6:E6"/>
    <mergeCell ref="G6:I6"/>
    <mergeCell ref="A7:B10"/>
    <mergeCell ref="C7:E7"/>
    <mergeCell ref="G7:H7"/>
    <mergeCell ref="C8:E9"/>
    <mergeCell ref="F8:F9"/>
    <mergeCell ref="G8:H8"/>
    <mergeCell ref="G9:H9"/>
    <mergeCell ref="C10:E10"/>
    <mergeCell ref="G10:H10"/>
    <mergeCell ref="A2:I2"/>
    <mergeCell ref="A3:I3"/>
    <mergeCell ref="A4:B4"/>
    <mergeCell ref="C4:E4"/>
    <mergeCell ref="A5:B5"/>
    <mergeCell ref="C5:E5"/>
    <mergeCell ref="G5:I5"/>
  </mergeCells>
  <phoneticPr fontId="2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workbookViewId="0">
      <selection activeCell="N10" sqref="N10"/>
    </sheetView>
  </sheetViews>
  <sheetFormatPr defaultRowHeight="15.6"/>
  <cols>
    <col min="1" max="1" width="7.59765625" customWidth="1"/>
    <col min="2" max="2" width="8.8984375" customWidth="1"/>
    <col min="3" max="3" width="4" style="55" customWidth="1"/>
    <col min="4" max="4" width="10.09765625" customWidth="1"/>
    <col min="5" max="5" width="6.19921875" customWidth="1"/>
    <col min="6" max="6" width="17.19921875" customWidth="1"/>
    <col min="7" max="7" width="17" customWidth="1"/>
    <col min="8" max="8" width="7.59765625" customWidth="1"/>
    <col min="9" max="9" width="16.19921875" customWidth="1"/>
  </cols>
  <sheetData>
    <row r="1" spans="1:9">
      <c r="A1" t="s">
        <v>232</v>
      </c>
    </row>
    <row r="2" spans="1:9" ht="22.2">
      <c r="A2" s="150" t="s">
        <v>86</v>
      </c>
      <c r="B2" s="150"/>
      <c r="C2" s="150"/>
      <c r="D2" s="150"/>
      <c r="E2" s="150"/>
      <c r="F2" s="150"/>
      <c r="G2" s="150"/>
      <c r="H2" s="150"/>
      <c r="I2" s="150"/>
    </row>
    <row r="3" spans="1:9" ht="18.600000000000001" customHeight="1">
      <c r="A3" s="152" t="s">
        <v>223</v>
      </c>
      <c r="B3" s="152"/>
      <c r="C3" s="152"/>
      <c r="D3" s="152"/>
      <c r="E3" s="152"/>
      <c r="F3" s="152"/>
      <c r="G3" s="152"/>
      <c r="H3" s="152"/>
      <c r="I3" s="152"/>
    </row>
    <row r="4" spans="1:9" ht="27.6" customHeight="1">
      <c r="A4" s="151" t="s">
        <v>152</v>
      </c>
      <c r="B4" s="151"/>
      <c r="C4" s="151" t="s">
        <v>233</v>
      </c>
      <c r="D4" s="151"/>
      <c r="E4" s="151"/>
      <c r="F4" s="65" t="s">
        <v>87</v>
      </c>
      <c r="G4" s="57" t="s">
        <v>224</v>
      </c>
      <c r="H4" s="58"/>
      <c r="I4" s="68"/>
    </row>
    <row r="5" spans="1:9" ht="27.6" customHeight="1">
      <c r="A5" s="151" t="s">
        <v>89</v>
      </c>
      <c r="B5" s="151"/>
      <c r="C5" s="151" t="s">
        <v>225</v>
      </c>
      <c r="D5" s="151"/>
      <c r="E5" s="151"/>
      <c r="F5" s="65" t="s">
        <v>90</v>
      </c>
      <c r="G5" s="151" t="s">
        <v>225</v>
      </c>
      <c r="H5" s="151"/>
      <c r="I5" s="151"/>
    </row>
    <row r="6" spans="1:9" s="60" customFormat="1" ht="27.6" customHeight="1">
      <c r="A6" s="156" t="s">
        <v>91</v>
      </c>
      <c r="B6" s="157"/>
      <c r="C6" s="153">
        <v>44927</v>
      </c>
      <c r="D6" s="154"/>
      <c r="E6" s="154"/>
      <c r="F6" s="66" t="s">
        <v>92</v>
      </c>
      <c r="G6" s="153">
        <v>45291</v>
      </c>
      <c r="H6" s="154"/>
      <c r="I6" s="154"/>
    </row>
    <row r="7" spans="1:9" s="60" customFormat="1" ht="27.6" customHeight="1">
      <c r="A7" s="161" t="s">
        <v>157</v>
      </c>
      <c r="B7" s="162"/>
      <c r="C7" s="167" t="s">
        <v>93</v>
      </c>
      <c r="D7" s="168"/>
      <c r="E7" s="169"/>
      <c r="F7" s="75">
        <v>15597.24</v>
      </c>
      <c r="G7" s="212" t="s">
        <v>94</v>
      </c>
      <c r="H7" s="212"/>
      <c r="I7" s="78">
        <v>15597.24</v>
      </c>
    </row>
    <row r="8" spans="1:9" s="60" customFormat="1" ht="23.4" customHeight="1">
      <c r="A8" s="163"/>
      <c r="B8" s="164"/>
      <c r="C8" s="170" t="s">
        <v>95</v>
      </c>
      <c r="D8" s="171"/>
      <c r="E8" s="172"/>
      <c r="F8" s="213">
        <v>15597.24</v>
      </c>
      <c r="G8" s="212" t="s">
        <v>96</v>
      </c>
      <c r="H8" s="212"/>
      <c r="I8" s="78">
        <v>15597.24</v>
      </c>
    </row>
    <row r="9" spans="1:9" s="60" customFormat="1" ht="23.4" customHeight="1">
      <c r="A9" s="163"/>
      <c r="B9" s="164"/>
      <c r="C9" s="173"/>
      <c r="D9" s="174"/>
      <c r="E9" s="175"/>
      <c r="F9" s="214"/>
      <c r="G9" s="212" t="s">
        <v>97</v>
      </c>
      <c r="H9" s="212"/>
      <c r="I9" s="69"/>
    </row>
    <row r="10" spans="1:9" s="60" customFormat="1" ht="27.6" customHeight="1">
      <c r="A10" s="165"/>
      <c r="B10" s="166"/>
      <c r="C10" s="167" t="s">
        <v>98</v>
      </c>
      <c r="D10" s="168"/>
      <c r="E10" s="169"/>
      <c r="F10" s="63"/>
      <c r="G10" s="155" t="s">
        <v>99</v>
      </c>
      <c r="H10" s="155"/>
      <c r="I10" s="65"/>
    </row>
    <row r="11" spans="1:9" s="60" customFormat="1" ht="33.6" customHeight="1">
      <c r="A11" s="161" t="s">
        <v>100</v>
      </c>
      <c r="B11" s="151" t="s">
        <v>226</v>
      </c>
      <c r="C11" s="151"/>
      <c r="D11" s="151"/>
      <c r="E11" s="151"/>
      <c r="F11" s="151"/>
      <c r="G11" s="151" t="s">
        <v>101</v>
      </c>
      <c r="H11" s="151"/>
      <c r="I11" s="151"/>
    </row>
    <row r="12" spans="1:9" s="60" customFormat="1" ht="91.2" customHeight="1">
      <c r="A12" s="165"/>
      <c r="B12" s="194" t="s">
        <v>234</v>
      </c>
      <c r="C12" s="194"/>
      <c r="D12" s="194"/>
      <c r="E12" s="194"/>
      <c r="F12" s="194"/>
      <c r="G12" s="167" t="s">
        <v>227</v>
      </c>
      <c r="H12" s="168"/>
      <c r="I12" s="169"/>
    </row>
    <row r="13" spans="1:9" ht="20.399999999999999" customHeight="1">
      <c r="A13" s="181" t="s">
        <v>102</v>
      </c>
      <c r="B13" s="151" t="s">
        <v>103</v>
      </c>
      <c r="C13" s="151"/>
      <c r="D13" s="182" t="s">
        <v>104</v>
      </c>
      <c r="E13" s="182"/>
      <c r="F13" s="151" t="s">
        <v>105</v>
      </c>
      <c r="G13" s="151"/>
      <c r="H13" s="151" t="s">
        <v>106</v>
      </c>
      <c r="I13" s="151"/>
    </row>
    <row r="14" spans="1:9" ht="17.399999999999999" customHeight="1">
      <c r="A14" s="181"/>
      <c r="B14" s="183" t="s">
        <v>107</v>
      </c>
      <c r="C14" s="184"/>
      <c r="D14" s="189" t="s">
        <v>108</v>
      </c>
      <c r="E14" s="190"/>
      <c r="F14" s="180" t="s">
        <v>235</v>
      </c>
      <c r="G14" s="180"/>
      <c r="H14" s="179">
        <v>1</v>
      </c>
      <c r="I14" s="128"/>
    </row>
    <row r="15" spans="1:9" ht="17.399999999999999" customHeight="1">
      <c r="A15" s="181"/>
      <c r="B15" s="185"/>
      <c r="C15" s="186"/>
      <c r="D15" s="189" t="s">
        <v>109</v>
      </c>
      <c r="E15" s="190"/>
      <c r="F15" s="180" t="s">
        <v>236</v>
      </c>
      <c r="G15" s="180"/>
      <c r="H15" s="179">
        <v>1</v>
      </c>
      <c r="I15" s="128"/>
    </row>
    <row r="16" spans="1:9" ht="17.399999999999999" customHeight="1">
      <c r="A16" s="181"/>
      <c r="B16" s="185"/>
      <c r="C16" s="186"/>
      <c r="D16" s="189" t="s">
        <v>110</v>
      </c>
      <c r="E16" s="190"/>
      <c r="F16" s="180" t="s">
        <v>237</v>
      </c>
      <c r="G16" s="180"/>
      <c r="H16" s="179">
        <v>1</v>
      </c>
      <c r="I16" s="128"/>
    </row>
    <row r="17" spans="1:9" ht="17.399999999999999" customHeight="1">
      <c r="A17" s="181"/>
      <c r="B17" s="187"/>
      <c r="C17" s="188"/>
      <c r="D17" s="189" t="s">
        <v>111</v>
      </c>
      <c r="E17" s="190"/>
      <c r="F17" s="180" t="s">
        <v>238</v>
      </c>
      <c r="G17" s="180"/>
      <c r="H17" s="179">
        <v>1</v>
      </c>
      <c r="I17" s="128"/>
    </row>
    <row r="18" spans="1:9" ht="17.399999999999999" customHeight="1">
      <c r="A18" s="181"/>
      <c r="B18" s="183" t="s">
        <v>112</v>
      </c>
      <c r="C18" s="184"/>
      <c r="D18" s="189" t="s">
        <v>239</v>
      </c>
      <c r="E18" s="190"/>
      <c r="F18" s="180" t="s">
        <v>228</v>
      </c>
      <c r="G18" s="180"/>
      <c r="H18" s="179">
        <v>1</v>
      </c>
      <c r="I18" s="128"/>
    </row>
    <row r="19" spans="1:9" ht="17.399999999999999" customHeight="1">
      <c r="A19" s="181"/>
      <c r="B19" s="185"/>
      <c r="C19" s="186"/>
      <c r="D19" s="189" t="s">
        <v>113</v>
      </c>
      <c r="E19" s="190"/>
      <c r="F19" s="180" t="s">
        <v>240</v>
      </c>
      <c r="G19" s="180"/>
      <c r="H19" s="179">
        <v>1</v>
      </c>
      <c r="I19" s="128"/>
    </row>
    <row r="20" spans="1:9" ht="17.399999999999999" customHeight="1">
      <c r="A20" s="181"/>
      <c r="B20" s="185"/>
      <c r="C20" s="186"/>
      <c r="D20" s="189" t="s">
        <v>229</v>
      </c>
      <c r="E20" s="190"/>
      <c r="F20" s="180" t="s">
        <v>241</v>
      </c>
      <c r="G20" s="180"/>
      <c r="H20" s="179">
        <v>1</v>
      </c>
      <c r="I20" s="128"/>
    </row>
    <row r="21" spans="1:9" ht="17.399999999999999" customHeight="1">
      <c r="A21" s="181"/>
      <c r="B21" s="187"/>
      <c r="C21" s="188"/>
      <c r="D21" s="189" t="s">
        <v>114</v>
      </c>
      <c r="E21" s="190"/>
      <c r="F21" s="180" t="s">
        <v>230</v>
      </c>
      <c r="G21" s="180"/>
      <c r="H21" s="179">
        <v>1</v>
      </c>
      <c r="I21" s="128"/>
    </row>
    <row r="22" spans="1:9" ht="23.4" customHeight="1">
      <c r="A22" s="181"/>
      <c r="B22" s="189" t="s">
        <v>115</v>
      </c>
      <c r="C22" s="190"/>
      <c r="D22" s="189" t="s">
        <v>148</v>
      </c>
      <c r="E22" s="190"/>
      <c r="F22" s="180" t="s">
        <v>231</v>
      </c>
      <c r="G22" s="180"/>
      <c r="H22" s="215" t="s">
        <v>293</v>
      </c>
      <c r="I22" s="128"/>
    </row>
  </sheetData>
  <mergeCells count="59">
    <mergeCell ref="B14:C17"/>
    <mergeCell ref="D14:E14"/>
    <mergeCell ref="D15:E15"/>
    <mergeCell ref="D16:E16"/>
    <mergeCell ref="D17:E17"/>
    <mergeCell ref="B22:C22"/>
    <mergeCell ref="D22:E22"/>
    <mergeCell ref="F21:G21"/>
    <mergeCell ref="H21:I21"/>
    <mergeCell ref="B18:C21"/>
    <mergeCell ref="D18:E18"/>
    <mergeCell ref="D19:E19"/>
    <mergeCell ref="D20:E20"/>
    <mergeCell ref="D21:E21"/>
    <mergeCell ref="F18:G18"/>
    <mergeCell ref="H18:I18"/>
    <mergeCell ref="F19:G19"/>
    <mergeCell ref="F22:G22"/>
    <mergeCell ref="H22:I22"/>
    <mergeCell ref="A13:A22"/>
    <mergeCell ref="B13:C13"/>
    <mergeCell ref="D13:E13"/>
    <mergeCell ref="F13:G13"/>
    <mergeCell ref="H13:I13"/>
    <mergeCell ref="F14:G14"/>
    <mergeCell ref="H14:I14"/>
    <mergeCell ref="F17:G17"/>
    <mergeCell ref="H17:I17"/>
    <mergeCell ref="F16:G16"/>
    <mergeCell ref="H16:I16"/>
    <mergeCell ref="F15:G15"/>
    <mergeCell ref="H15:I15"/>
    <mergeCell ref="H19:I19"/>
    <mergeCell ref="F20:G20"/>
    <mergeCell ref="H20:I20"/>
    <mergeCell ref="A11:A12"/>
    <mergeCell ref="B11:F11"/>
    <mergeCell ref="G11:I11"/>
    <mergeCell ref="B12:F12"/>
    <mergeCell ref="G12:I12"/>
    <mergeCell ref="A6:B6"/>
    <mergeCell ref="C6:E6"/>
    <mergeCell ref="G6:I6"/>
    <mergeCell ref="A7:B10"/>
    <mergeCell ref="C7:E7"/>
    <mergeCell ref="G7:H7"/>
    <mergeCell ref="C8:E9"/>
    <mergeCell ref="F8:F9"/>
    <mergeCell ref="G8:H8"/>
    <mergeCell ref="G9:H9"/>
    <mergeCell ref="C10:E10"/>
    <mergeCell ref="G10:H10"/>
    <mergeCell ref="A2:I2"/>
    <mergeCell ref="A3:I3"/>
    <mergeCell ref="A4:B4"/>
    <mergeCell ref="C4:E4"/>
    <mergeCell ref="A5:B5"/>
    <mergeCell ref="C5:E5"/>
    <mergeCell ref="G5:I5"/>
  </mergeCells>
  <phoneticPr fontId="2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3" workbookViewId="0">
      <selection activeCell="B14" sqref="B14"/>
    </sheetView>
  </sheetViews>
  <sheetFormatPr defaultColWidth="8.69921875" defaultRowHeight="15.6"/>
  <cols>
    <col min="1" max="1" width="121.3984375" customWidth="1"/>
    <col min="13" max="13" width="13.19921875" customWidth="1"/>
    <col min="257" max="257" width="121.3984375" customWidth="1"/>
    <col min="269" max="269" width="13.19921875" customWidth="1"/>
    <col min="513" max="513" width="121.3984375" customWidth="1"/>
    <col min="525" max="525" width="13.19921875" customWidth="1"/>
    <col min="769" max="769" width="121.3984375" customWidth="1"/>
    <col min="781" max="781" width="13.19921875" customWidth="1"/>
    <col min="1025" max="1025" width="121.3984375" customWidth="1"/>
    <col min="1037" max="1037" width="13.19921875" customWidth="1"/>
    <col min="1281" max="1281" width="121.3984375" customWidth="1"/>
    <col min="1293" max="1293" width="13.19921875" customWidth="1"/>
    <col min="1537" max="1537" width="121.3984375" customWidth="1"/>
    <col min="1549" max="1549" width="13.19921875" customWidth="1"/>
    <col min="1793" max="1793" width="121.3984375" customWidth="1"/>
    <col min="1805" max="1805" width="13.19921875" customWidth="1"/>
    <col min="2049" max="2049" width="121.3984375" customWidth="1"/>
    <col min="2061" max="2061" width="13.19921875" customWidth="1"/>
    <col min="2305" max="2305" width="121.3984375" customWidth="1"/>
    <col min="2317" max="2317" width="13.19921875" customWidth="1"/>
    <col min="2561" max="2561" width="121.3984375" customWidth="1"/>
    <col min="2573" max="2573" width="13.19921875" customWidth="1"/>
    <col min="2817" max="2817" width="121.3984375" customWidth="1"/>
    <col min="2829" max="2829" width="13.19921875" customWidth="1"/>
    <col min="3073" max="3073" width="121.3984375" customWidth="1"/>
    <col min="3085" max="3085" width="13.19921875" customWidth="1"/>
    <col min="3329" max="3329" width="121.3984375" customWidth="1"/>
    <col min="3341" max="3341" width="13.19921875" customWidth="1"/>
    <col min="3585" max="3585" width="121.3984375" customWidth="1"/>
    <col min="3597" max="3597" width="13.19921875" customWidth="1"/>
    <col min="3841" max="3841" width="121.3984375" customWidth="1"/>
    <col min="3853" max="3853" width="13.19921875" customWidth="1"/>
    <col min="4097" max="4097" width="121.3984375" customWidth="1"/>
    <col min="4109" max="4109" width="13.19921875" customWidth="1"/>
    <col min="4353" max="4353" width="121.3984375" customWidth="1"/>
    <col min="4365" max="4365" width="13.19921875" customWidth="1"/>
    <col min="4609" max="4609" width="121.3984375" customWidth="1"/>
    <col min="4621" max="4621" width="13.19921875" customWidth="1"/>
    <col min="4865" max="4865" width="121.3984375" customWidth="1"/>
    <col min="4877" max="4877" width="13.19921875" customWidth="1"/>
    <col min="5121" max="5121" width="121.3984375" customWidth="1"/>
    <col min="5133" max="5133" width="13.19921875" customWidth="1"/>
    <col min="5377" max="5377" width="121.3984375" customWidth="1"/>
    <col min="5389" max="5389" width="13.19921875" customWidth="1"/>
    <col min="5633" max="5633" width="121.3984375" customWidth="1"/>
    <col min="5645" max="5645" width="13.19921875" customWidth="1"/>
    <col min="5889" max="5889" width="121.3984375" customWidth="1"/>
    <col min="5901" max="5901" width="13.19921875" customWidth="1"/>
    <col min="6145" max="6145" width="121.3984375" customWidth="1"/>
    <col min="6157" max="6157" width="13.19921875" customWidth="1"/>
    <col min="6401" max="6401" width="121.3984375" customWidth="1"/>
    <col min="6413" max="6413" width="13.19921875" customWidth="1"/>
    <col min="6657" max="6657" width="121.3984375" customWidth="1"/>
    <col min="6669" max="6669" width="13.19921875" customWidth="1"/>
    <col min="6913" max="6913" width="121.3984375" customWidth="1"/>
    <col min="6925" max="6925" width="13.19921875" customWidth="1"/>
    <col min="7169" max="7169" width="121.3984375" customWidth="1"/>
    <col min="7181" max="7181" width="13.19921875" customWidth="1"/>
    <col min="7425" max="7425" width="121.3984375" customWidth="1"/>
    <col min="7437" max="7437" width="13.19921875" customWidth="1"/>
    <col min="7681" max="7681" width="121.3984375" customWidth="1"/>
    <col min="7693" max="7693" width="13.19921875" customWidth="1"/>
    <col min="7937" max="7937" width="121.3984375" customWidth="1"/>
    <col min="7949" max="7949" width="13.19921875" customWidth="1"/>
    <col min="8193" max="8193" width="121.3984375" customWidth="1"/>
    <col min="8205" max="8205" width="13.19921875" customWidth="1"/>
    <col min="8449" max="8449" width="121.3984375" customWidth="1"/>
    <col min="8461" max="8461" width="13.19921875" customWidth="1"/>
    <col min="8705" max="8705" width="121.3984375" customWidth="1"/>
    <col min="8717" max="8717" width="13.19921875" customWidth="1"/>
    <col min="8961" max="8961" width="121.3984375" customWidth="1"/>
    <col min="8973" max="8973" width="13.19921875" customWidth="1"/>
    <col min="9217" max="9217" width="121.3984375" customWidth="1"/>
    <col min="9229" max="9229" width="13.19921875" customWidth="1"/>
    <col min="9473" max="9473" width="121.3984375" customWidth="1"/>
    <col min="9485" max="9485" width="13.19921875" customWidth="1"/>
    <col min="9729" max="9729" width="121.3984375" customWidth="1"/>
    <col min="9741" max="9741" width="13.19921875" customWidth="1"/>
    <col min="9985" max="9985" width="121.3984375" customWidth="1"/>
    <col min="9997" max="9997" width="13.19921875" customWidth="1"/>
    <col min="10241" max="10241" width="121.3984375" customWidth="1"/>
    <col min="10253" max="10253" width="13.19921875" customWidth="1"/>
    <col min="10497" max="10497" width="121.3984375" customWidth="1"/>
    <col min="10509" max="10509" width="13.19921875" customWidth="1"/>
    <col min="10753" max="10753" width="121.3984375" customWidth="1"/>
    <col min="10765" max="10765" width="13.19921875" customWidth="1"/>
    <col min="11009" max="11009" width="121.3984375" customWidth="1"/>
    <col min="11021" max="11021" width="13.19921875" customWidth="1"/>
    <col min="11265" max="11265" width="121.3984375" customWidth="1"/>
    <col min="11277" max="11277" width="13.19921875" customWidth="1"/>
    <col min="11521" max="11521" width="121.3984375" customWidth="1"/>
    <col min="11533" max="11533" width="13.19921875" customWidth="1"/>
    <col min="11777" max="11777" width="121.3984375" customWidth="1"/>
    <col min="11789" max="11789" width="13.19921875" customWidth="1"/>
    <col min="12033" max="12033" width="121.3984375" customWidth="1"/>
    <col min="12045" max="12045" width="13.19921875" customWidth="1"/>
    <col min="12289" max="12289" width="121.3984375" customWidth="1"/>
    <col min="12301" max="12301" width="13.19921875" customWidth="1"/>
    <col min="12545" max="12545" width="121.3984375" customWidth="1"/>
    <col min="12557" max="12557" width="13.19921875" customWidth="1"/>
    <col min="12801" max="12801" width="121.3984375" customWidth="1"/>
    <col min="12813" max="12813" width="13.19921875" customWidth="1"/>
    <col min="13057" max="13057" width="121.3984375" customWidth="1"/>
    <col min="13069" max="13069" width="13.19921875" customWidth="1"/>
    <col min="13313" max="13313" width="121.3984375" customWidth="1"/>
    <col min="13325" max="13325" width="13.19921875" customWidth="1"/>
    <col min="13569" max="13569" width="121.3984375" customWidth="1"/>
    <col min="13581" max="13581" width="13.19921875" customWidth="1"/>
    <col min="13825" max="13825" width="121.3984375" customWidth="1"/>
    <col min="13837" max="13837" width="13.19921875" customWidth="1"/>
    <col min="14081" max="14081" width="121.3984375" customWidth="1"/>
    <col min="14093" max="14093" width="13.19921875" customWidth="1"/>
    <col min="14337" max="14337" width="121.3984375" customWidth="1"/>
    <col min="14349" max="14349" width="13.19921875" customWidth="1"/>
    <col min="14593" max="14593" width="121.3984375" customWidth="1"/>
    <col min="14605" max="14605" width="13.19921875" customWidth="1"/>
    <col min="14849" max="14849" width="121.3984375" customWidth="1"/>
    <col min="14861" max="14861" width="13.19921875" customWidth="1"/>
    <col min="15105" max="15105" width="121.3984375" customWidth="1"/>
    <col min="15117" max="15117" width="13.19921875" customWidth="1"/>
    <col min="15361" max="15361" width="121.3984375" customWidth="1"/>
    <col min="15373" max="15373" width="13.19921875" customWidth="1"/>
    <col min="15617" max="15617" width="121.3984375" customWidth="1"/>
    <col min="15629" max="15629" width="13.19921875" customWidth="1"/>
    <col min="15873" max="15873" width="121.3984375" customWidth="1"/>
    <col min="15885" max="15885" width="13.19921875" customWidth="1"/>
    <col min="16129" max="16129" width="121.3984375" customWidth="1"/>
    <col min="16141" max="16141" width="13.19921875" customWidth="1"/>
  </cols>
  <sheetData>
    <row r="1" spans="1:13" ht="24" customHeight="1">
      <c r="A1" s="52" t="s">
        <v>446</v>
      </c>
      <c r="B1" s="101"/>
      <c r="C1" s="101"/>
      <c r="D1" s="101"/>
      <c r="E1" s="101"/>
      <c r="F1" s="101"/>
      <c r="G1" s="101"/>
      <c r="H1" s="101"/>
      <c r="I1" s="101"/>
      <c r="J1" s="101"/>
      <c r="K1" s="101"/>
      <c r="L1" s="101"/>
      <c r="M1" s="101"/>
    </row>
    <row r="2" spans="1:13" ht="24" customHeight="1"/>
    <row r="3" spans="1:13" ht="37.5" customHeight="1">
      <c r="A3" s="119" t="s">
        <v>447</v>
      </c>
      <c r="B3" s="2"/>
      <c r="C3" s="2"/>
      <c r="D3" s="2"/>
      <c r="E3" s="2"/>
      <c r="F3" s="2"/>
      <c r="G3" s="2"/>
      <c r="H3" s="2"/>
      <c r="I3" s="2"/>
      <c r="J3" s="2"/>
      <c r="K3" s="2"/>
      <c r="L3" s="2"/>
      <c r="M3" s="2"/>
    </row>
    <row r="4" spans="1:13" ht="24" customHeight="1">
      <c r="A4" s="120"/>
      <c r="B4" s="2"/>
      <c r="C4" s="2"/>
      <c r="D4" s="2"/>
      <c r="E4" s="2"/>
      <c r="F4" s="2"/>
      <c r="G4" s="2"/>
      <c r="H4" s="2"/>
      <c r="I4" s="2"/>
      <c r="J4" s="2"/>
      <c r="K4" s="2"/>
      <c r="L4" s="2"/>
      <c r="M4" s="2"/>
    </row>
    <row r="5" spans="1:13" ht="24" customHeight="1">
      <c r="A5" s="120"/>
      <c r="B5" s="2"/>
      <c r="C5" s="2"/>
      <c r="D5" s="2"/>
      <c r="E5" s="2"/>
      <c r="F5" s="2"/>
      <c r="G5" s="2"/>
      <c r="H5" s="2"/>
      <c r="I5" s="2"/>
      <c r="J5" s="2"/>
      <c r="K5" s="2"/>
      <c r="L5" s="2"/>
      <c r="M5" s="2"/>
    </row>
    <row r="6" spans="1:13" ht="24" customHeight="1">
      <c r="A6" s="120"/>
      <c r="B6" s="2"/>
      <c r="C6" s="2"/>
      <c r="D6" s="2"/>
      <c r="E6" s="2"/>
      <c r="F6" s="2"/>
      <c r="G6" s="2"/>
      <c r="H6" s="2"/>
      <c r="I6" s="2"/>
      <c r="J6" s="2"/>
      <c r="K6" s="2"/>
      <c r="L6" s="2"/>
      <c r="M6" s="2"/>
    </row>
    <row r="7" spans="1:13" ht="24" customHeight="1">
      <c r="A7" s="120"/>
    </row>
    <row r="8" spans="1:13" ht="24" customHeight="1">
      <c r="A8" s="120"/>
      <c r="B8" s="2"/>
      <c r="C8" s="2"/>
      <c r="D8" s="2"/>
      <c r="E8" s="2"/>
      <c r="F8" s="2"/>
      <c r="G8" s="2"/>
      <c r="H8" s="2"/>
      <c r="I8" s="2"/>
      <c r="J8" s="2"/>
      <c r="K8" s="2"/>
      <c r="L8" s="2"/>
      <c r="M8" s="2"/>
    </row>
    <row r="9" spans="1:13" ht="24" customHeight="1">
      <c r="A9" s="120"/>
      <c r="B9" s="2"/>
      <c r="C9" s="2"/>
      <c r="D9" s="2"/>
      <c r="E9" s="2"/>
      <c r="F9" s="2"/>
      <c r="G9" s="2"/>
      <c r="H9" s="2"/>
      <c r="I9" s="2"/>
      <c r="J9" s="2"/>
      <c r="K9" s="2"/>
      <c r="L9" s="2"/>
      <c r="M9" s="2"/>
    </row>
    <row r="10" spans="1:13" ht="24" customHeight="1">
      <c r="A10" s="120"/>
      <c r="B10" s="2"/>
      <c r="C10" s="2"/>
      <c r="D10" s="2"/>
      <c r="E10" s="2"/>
      <c r="F10" s="2"/>
      <c r="G10" s="2"/>
      <c r="H10" s="2"/>
      <c r="I10" s="2"/>
      <c r="J10" s="2"/>
      <c r="K10" s="2"/>
      <c r="L10" s="2"/>
      <c r="M10" s="2"/>
    </row>
    <row r="11" spans="1:13" ht="24" customHeight="1">
      <c r="A11" s="120"/>
      <c r="B11" s="2"/>
      <c r="C11" s="2"/>
      <c r="D11" s="2"/>
      <c r="E11" s="2"/>
      <c r="F11" s="2"/>
      <c r="G11" s="2"/>
      <c r="H11" s="2"/>
      <c r="I11" s="2"/>
      <c r="J11" s="2"/>
      <c r="K11" s="2"/>
      <c r="L11" s="2"/>
      <c r="M11" s="2"/>
    </row>
    <row r="12" spans="1:13" ht="24" customHeight="1">
      <c r="A12" s="120"/>
      <c r="B12" s="2"/>
      <c r="C12" s="2"/>
      <c r="D12" s="2"/>
      <c r="E12" s="2"/>
      <c r="F12" s="2"/>
      <c r="G12" s="2"/>
      <c r="H12" s="2"/>
      <c r="I12" s="2"/>
      <c r="J12" s="2"/>
      <c r="K12" s="2"/>
      <c r="L12" s="2"/>
      <c r="M12" s="2"/>
    </row>
    <row r="13" spans="1:13" ht="24" customHeight="1">
      <c r="A13" s="120"/>
      <c r="B13" s="2"/>
      <c r="C13" s="2"/>
      <c r="D13" s="2"/>
      <c r="E13" s="2"/>
      <c r="F13" s="2"/>
      <c r="G13" s="2"/>
      <c r="H13" s="2"/>
      <c r="I13" s="2"/>
      <c r="J13" s="2"/>
      <c r="K13" s="2"/>
      <c r="L13" s="2"/>
      <c r="M13" s="2"/>
    </row>
    <row r="14" spans="1:13" ht="24" customHeight="1">
      <c r="A14" s="120"/>
      <c r="B14" s="2"/>
      <c r="C14" s="2"/>
      <c r="D14" s="2"/>
      <c r="E14" s="2"/>
      <c r="F14" s="2"/>
      <c r="G14" s="2"/>
      <c r="H14" s="2"/>
      <c r="I14" s="2"/>
      <c r="J14" s="2"/>
      <c r="K14" s="2"/>
      <c r="L14" s="2"/>
      <c r="M14" s="2"/>
    </row>
    <row r="15" spans="1:13" ht="24" customHeight="1">
      <c r="A15" s="120"/>
      <c r="B15" s="2"/>
      <c r="C15" s="2"/>
      <c r="D15" s="2"/>
      <c r="E15" s="2"/>
      <c r="F15" s="2"/>
      <c r="G15" s="2"/>
      <c r="H15" s="2"/>
      <c r="I15" s="2"/>
      <c r="J15" s="2"/>
      <c r="K15" s="2"/>
      <c r="L15" s="2"/>
      <c r="M15" s="2"/>
    </row>
    <row r="16" spans="1:13" ht="24" customHeight="1">
      <c r="A16" s="120"/>
      <c r="B16" s="2"/>
      <c r="C16" s="2"/>
      <c r="D16" s="2"/>
      <c r="E16" s="2"/>
      <c r="F16" s="2"/>
      <c r="G16" s="2"/>
      <c r="H16" s="2"/>
      <c r="I16" s="2"/>
      <c r="J16" s="2"/>
      <c r="K16" s="2"/>
      <c r="L16" s="2"/>
      <c r="M16" s="2"/>
    </row>
    <row r="17" spans="1:13" ht="24" customHeight="1">
      <c r="A17" s="120"/>
      <c r="B17" s="2"/>
      <c r="C17" s="2"/>
      <c r="D17" s="2"/>
      <c r="E17" s="2"/>
      <c r="F17" s="2"/>
      <c r="G17" s="2"/>
      <c r="H17" s="2"/>
      <c r="I17" s="2"/>
      <c r="J17" s="2"/>
      <c r="K17" s="2"/>
      <c r="L17" s="2"/>
      <c r="M17" s="2"/>
    </row>
  </sheetData>
  <mergeCells count="1">
    <mergeCell ref="A3:A17"/>
  </mergeCells>
  <phoneticPr fontId="2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7"/>
  <sheetViews>
    <sheetView workbookViewId="0"/>
  </sheetViews>
  <sheetFormatPr defaultColWidth="9" defaultRowHeight="15.6"/>
  <cols>
    <col min="1" max="1" width="121.3984375" customWidth="1"/>
    <col min="13" max="13" width="13.19921875" customWidth="1"/>
  </cols>
  <sheetData>
    <row r="1" spans="1:13" ht="24" customHeight="1">
      <c r="A1" s="52" t="s">
        <v>119</v>
      </c>
      <c r="B1" s="1"/>
      <c r="C1" s="1"/>
      <c r="D1" s="1"/>
      <c r="E1" s="1"/>
      <c r="F1" s="1"/>
      <c r="G1" s="1"/>
      <c r="H1" s="1"/>
      <c r="I1" s="1"/>
      <c r="J1" s="1"/>
      <c r="K1" s="1"/>
      <c r="L1" s="1"/>
      <c r="M1" s="1"/>
    </row>
    <row r="2" spans="1:13" ht="24" customHeight="1"/>
    <row r="3" spans="1:13" ht="37.5" customHeight="1">
      <c r="A3" s="119" t="s">
        <v>117</v>
      </c>
      <c r="B3" s="2"/>
      <c r="C3" s="2"/>
      <c r="D3" s="2"/>
      <c r="E3" s="2"/>
      <c r="F3" s="2"/>
      <c r="G3" s="2"/>
      <c r="H3" s="2"/>
      <c r="I3" s="2"/>
      <c r="J3" s="2"/>
      <c r="K3" s="2"/>
      <c r="L3" s="2"/>
      <c r="M3" s="2"/>
    </row>
    <row r="4" spans="1:13" ht="24" customHeight="1">
      <c r="A4" s="120"/>
      <c r="B4" s="2"/>
      <c r="C4" s="2"/>
      <c r="D4" s="2"/>
      <c r="E4" s="2"/>
      <c r="F4" s="2"/>
      <c r="G4" s="2"/>
      <c r="H4" s="2"/>
      <c r="I4" s="2"/>
      <c r="J4" s="2"/>
      <c r="K4" s="2"/>
      <c r="L4" s="2"/>
      <c r="M4" s="2"/>
    </row>
    <row r="5" spans="1:13" ht="24" customHeight="1">
      <c r="A5" s="120"/>
      <c r="B5" s="2"/>
      <c r="C5" s="2"/>
      <c r="D5" s="2"/>
      <c r="E5" s="2"/>
      <c r="F5" s="2"/>
      <c r="G5" s="2"/>
      <c r="H5" s="2"/>
      <c r="I5" s="2"/>
      <c r="J5" s="2"/>
      <c r="K5" s="2"/>
      <c r="L5" s="2"/>
      <c r="M5" s="2"/>
    </row>
    <row r="6" spans="1:13" ht="24" customHeight="1">
      <c r="A6" s="120"/>
      <c r="B6" s="2"/>
      <c r="C6" s="2"/>
      <c r="D6" s="2"/>
      <c r="E6" s="2"/>
      <c r="F6" s="2"/>
      <c r="G6" s="2"/>
      <c r="H6" s="2"/>
      <c r="I6" s="2"/>
      <c r="J6" s="2"/>
      <c r="K6" s="2"/>
      <c r="L6" s="2"/>
      <c r="M6" s="2"/>
    </row>
    <row r="7" spans="1:13" ht="24" customHeight="1">
      <c r="A7" s="120"/>
    </row>
    <row r="8" spans="1:13" ht="24" customHeight="1">
      <c r="A8" s="120"/>
      <c r="B8" s="2"/>
      <c r="C8" s="2"/>
      <c r="D8" s="2"/>
      <c r="E8" s="2"/>
      <c r="F8" s="2"/>
      <c r="G8" s="2"/>
      <c r="H8" s="2"/>
      <c r="I8" s="2"/>
      <c r="J8" s="2"/>
      <c r="K8" s="2"/>
      <c r="L8" s="2"/>
      <c r="M8" s="2"/>
    </row>
    <row r="9" spans="1:13" ht="24" customHeight="1">
      <c r="A9" s="120"/>
      <c r="B9" s="2"/>
      <c r="C9" s="2"/>
      <c r="D9" s="2"/>
      <c r="E9" s="2"/>
      <c r="F9" s="2"/>
      <c r="G9" s="2"/>
      <c r="H9" s="2"/>
      <c r="I9" s="2"/>
      <c r="J9" s="2"/>
      <c r="K9" s="2"/>
      <c r="L9" s="2"/>
      <c r="M9" s="2"/>
    </row>
    <row r="10" spans="1:13" ht="24" customHeight="1">
      <c r="A10" s="120"/>
      <c r="B10" s="2"/>
      <c r="C10" s="2"/>
      <c r="D10" s="2"/>
      <c r="E10" s="2"/>
      <c r="F10" s="2"/>
      <c r="G10" s="2"/>
      <c r="H10" s="2"/>
      <c r="I10" s="2"/>
      <c r="J10" s="2"/>
      <c r="K10" s="2"/>
      <c r="L10" s="2"/>
      <c r="M10" s="2"/>
    </row>
    <row r="11" spans="1:13" ht="24" customHeight="1">
      <c r="A11" s="120"/>
      <c r="B11" s="2"/>
      <c r="C11" s="2"/>
      <c r="D11" s="2"/>
      <c r="E11" s="2"/>
      <c r="F11" s="2"/>
      <c r="G11" s="2"/>
      <c r="H11" s="2"/>
      <c r="I11" s="2"/>
      <c r="J11" s="2"/>
      <c r="K11" s="2"/>
      <c r="L11" s="2"/>
      <c r="M11" s="2"/>
    </row>
    <row r="12" spans="1:13" ht="24" customHeight="1">
      <c r="A12" s="120"/>
      <c r="B12" s="2"/>
      <c r="C12" s="2"/>
      <c r="D12" s="2"/>
      <c r="E12" s="2"/>
      <c r="F12" s="2"/>
      <c r="G12" s="2"/>
      <c r="H12" s="2"/>
      <c r="I12" s="2"/>
      <c r="J12" s="2"/>
      <c r="K12" s="2"/>
      <c r="L12" s="2"/>
      <c r="M12" s="2"/>
    </row>
    <row r="13" spans="1:13" ht="24" customHeight="1">
      <c r="A13" s="120"/>
      <c r="B13" s="2"/>
      <c r="C13" s="2"/>
      <c r="D13" s="2"/>
      <c r="E13" s="2"/>
      <c r="F13" s="2"/>
      <c r="G13" s="2"/>
      <c r="H13" s="2"/>
      <c r="I13" s="2"/>
      <c r="J13" s="2"/>
      <c r="K13" s="2"/>
      <c r="L13" s="2"/>
      <c r="M13" s="2"/>
    </row>
    <row r="14" spans="1:13" ht="24" customHeight="1">
      <c r="A14" s="120"/>
      <c r="B14" s="2"/>
      <c r="C14" s="2"/>
      <c r="D14" s="2"/>
      <c r="E14" s="2"/>
      <c r="F14" s="2"/>
      <c r="G14" s="2"/>
      <c r="H14" s="2"/>
      <c r="I14" s="2"/>
      <c r="J14" s="2"/>
      <c r="K14" s="2"/>
      <c r="L14" s="2"/>
      <c r="M14" s="2"/>
    </row>
    <row r="15" spans="1:13" ht="24" customHeight="1">
      <c r="A15" s="120"/>
      <c r="B15" s="2"/>
      <c r="C15" s="2"/>
      <c r="D15" s="2"/>
      <c r="E15" s="2"/>
      <c r="F15" s="2"/>
      <c r="G15" s="2"/>
      <c r="H15" s="2"/>
      <c r="I15" s="2"/>
      <c r="J15" s="2"/>
      <c r="K15" s="2"/>
      <c r="L15" s="2"/>
      <c r="M15" s="2"/>
    </row>
    <row r="16" spans="1:13" ht="24" customHeight="1">
      <c r="A16" s="120"/>
      <c r="B16" s="2"/>
      <c r="C16" s="2"/>
      <c r="D16" s="2"/>
      <c r="E16" s="2"/>
      <c r="F16" s="2"/>
      <c r="G16" s="2"/>
      <c r="H16" s="2"/>
      <c r="I16" s="2"/>
      <c r="J16" s="2"/>
      <c r="K16" s="2"/>
      <c r="L16" s="2"/>
      <c r="M16" s="2"/>
    </row>
    <row r="17" spans="1:13" ht="24" customHeight="1">
      <c r="A17" s="120"/>
      <c r="B17" s="2"/>
      <c r="C17" s="2"/>
      <c r="D17" s="2"/>
      <c r="E17" s="2"/>
      <c r="F17" s="2"/>
      <c r="G17" s="2"/>
      <c r="H17" s="2"/>
      <c r="I17" s="2"/>
      <c r="J17" s="2"/>
      <c r="K17" s="2"/>
      <c r="L17" s="2"/>
      <c r="M17" s="2"/>
    </row>
  </sheetData>
  <mergeCells count="1">
    <mergeCell ref="A3:A17"/>
  </mergeCells>
  <phoneticPr fontId="21" type="noConversion"/>
  <printOptions horizontalCentered="1"/>
  <pageMargins left="0.74803149606299202" right="0.74803149606299202" top="0.98425196850393704" bottom="0.98425196850393704" header="0.511811023622047" footer="0.511811023622047"/>
  <pageSetup paperSize="9"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7"/>
  <sheetViews>
    <sheetView workbookViewId="0"/>
  </sheetViews>
  <sheetFormatPr defaultColWidth="9" defaultRowHeight="15.6"/>
  <cols>
    <col min="1" max="1" width="121.3984375" customWidth="1"/>
    <col min="13" max="13" width="13.19921875" customWidth="1"/>
  </cols>
  <sheetData>
    <row r="1" spans="1:13" ht="24" customHeight="1">
      <c r="A1" s="52" t="s">
        <v>120</v>
      </c>
      <c r="B1" s="1"/>
      <c r="C1" s="1"/>
      <c r="D1" s="1"/>
      <c r="E1" s="1"/>
      <c r="F1" s="1"/>
      <c r="G1" s="1"/>
      <c r="H1" s="1"/>
      <c r="I1" s="1"/>
      <c r="J1" s="1"/>
      <c r="K1" s="1"/>
      <c r="L1" s="1"/>
      <c r="M1" s="1"/>
    </row>
    <row r="2" spans="1:13" ht="24" customHeight="1"/>
    <row r="3" spans="1:13" ht="37.5" customHeight="1">
      <c r="A3" s="121" t="s">
        <v>118</v>
      </c>
      <c r="B3" s="2"/>
      <c r="C3" s="2"/>
      <c r="D3" s="2"/>
      <c r="E3" s="2"/>
      <c r="F3" s="2"/>
      <c r="G3" s="2"/>
      <c r="H3" s="2"/>
      <c r="I3" s="2"/>
      <c r="J3" s="2"/>
      <c r="K3" s="2"/>
      <c r="L3" s="2"/>
      <c r="M3" s="2"/>
    </row>
    <row r="4" spans="1:13" ht="24" customHeight="1">
      <c r="A4" s="122"/>
      <c r="B4" s="2"/>
      <c r="C4" s="2"/>
      <c r="D4" s="2"/>
      <c r="E4" s="2"/>
      <c r="F4" s="2"/>
      <c r="G4" s="2"/>
      <c r="H4" s="2"/>
      <c r="I4" s="2"/>
      <c r="J4" s="2"/>
      <c r="K4" s="2"/>
      <c r="L4" s="2"/>
      <c r="M4" s="2"/>
    </row>
    <row r="5" spans="1:13" ht="24" customHeight="1">
      <c r="A5" s="122"/>
      <c r="B5" s="2"/>
      <c r="C5" s="2"/>
      <c r="D5" s="2"/>
      <c r="E5" s="2"/>
      <c r="F5" s="2"/>
      <c r="G5" s="2"/>
      <c r="H5" s="2"/>
      <c r="I5" s="2"/>
      <c r="J5" s="2"/>
      <c r="K5" s="2"/>
      <c r="L5" s="2"/>
      <c r="M5" s="2"/>
    </row>
    <row r="6" spans="1:13" ht="24" customHeight="1">
      <c r="A6" s="122"/>
      <c r="B6" s="2"/>
      <c r="C6" s="2"/>
      <c r="D6" s="2"/>
      <c r="E6" s="2"/>
      <c r="F6" s="2"/>
      <c r="G6" s="2"/>
      <c r="H6" s="2"/>
      <c r="I6" s="2"/>
      <c r="J6" s="2"/>
      <c r="K6" s="2"/>
      <c r="L6" s="2"/>
      <c r="M6" s="2"/>
    </row>
    <row r="7" spans="1:13" ht="24" customHeight="1">
      <c r="A7" s="122"/>
    </row>
    <row r="8" spans="1:13" ht="24" customHeight="1">
      <c r="A8" s="122"/>
      <c r="B8" s="2"/>
      <c r="C8" s="2"/>
      <c r="D8" s="2"/>
      <c r="E8" s="2"/>
      <c r="F8" s="2"/>
      <c r="G8" s="2"/>
      <c r="H8" s="2"/>
      <c r="I8" s="2"/>
      <c r="J8" s="2"/>
      <c r="K8" s="2"/>
      <c r="L8" s="2"/>
      <c r="M8" s="2"/>
    </row>
    <row r="9" spans="1:13" ht="24" customHeight="1">
      <c r="A9" s="122"/>
      <c r="B9" s="2"/>
      <c r="C9" s="2"/>
      <c r="D9" s="2"/>
      <c r="E9" s="2"/>
      <c r="F9" s="2"/>
      <c r="G9" s="2"/>
      <c r="H9" s="2"/>
      <c r="I9" s="2"/>
      <c r="J9" s="2"/>
      <c r="K9" s="2"/>
      <c r="L9" s="2"/>
      <c r="M9" s="2"/>
    </row>
    <row r="10" spans="1:13" ht="24" customHeight="1">
      <c r="A10" s="122"/>
      <c r="B10" s="2"/>
      <c r="C10" s="2"/>
      <c r="D10" s="2"/>
      <c r="E10" s="2"/>
      <c r="F10" s="2"/>
      <c r="G10" s="2"/>
      <c r="H10" s="2"/>
      <c r="I10" s="2"/>
      <c r="J10" s="2"/>
      <c r="K10" s="2"/>
      <c r="L10" s="2"/>
      <c r="M10" s="2"/>
    </row>
    <row r="11" spans="1:13" ht="24" customHeight="1">
      <c r="A11" s="122"/>
      <c r="B11" s="2"/>
      <c r="C11" s="2"/>
      <c r="D11" s="2"/>
      <c r="E11" s="2"/>
      <c r="F11" s="2"/>
      <c r="G11" s="2"/>
      <c r="H11" s="2"/>
      <c r="I11" s="2"/>
      <c r="J11" s="2"/>
      <c r="K11" s="2"/>
      <c r="L11" s="2"/>
      <c r="M11" s="2"/>
    </row>
    <row r="12" spans="1:13" ht="24" customHeight="1">
      <c r="A12" s="122"/>
      <c r="B12" s="2"/>
      <c r="C12" s="2"/>
      <c r="D12" s="2"/>
      <c r="E12" s="2"/>
      <c r="F12" s="2"/>
      <c r="G12" s="2"/>
      <c r="H12" s="2"/>
      <c r="I12" s="2"/>
      <c r="J12" s="2"/>
      <c r="K12" s="2"/>
      <c r="L12" s="2"/>
      <c r="M12" s="2"/>
    </row>
    <row r="13" spans="1:13" ht="24" customHeight="1">
      <c r="A13" s="122"/>
      <c r="B13" s="2"/>
      <c r="C13" s="2"/>
      <c r="D13" s="2"/>
      <c r="E13" s="2"/>
      <c r="F13" s="2"/>
      <c r="G13" s="2"/>
      <c r="H13" s="2"/>
      <c r="I13" s="2"/>
      <c r="J13" s="2"/>
      <c r="K13" s="2"/>
      <c r="L13" s="2"/>
      <c r="M13" s="2"/>
    </row>
    <row r="14" spans="1:13" ht="24" customHeight="1">
      <c r="A14" s="122"/>
      <c r="B14" s="2"/>
      <c r="C14" s="2"/>
      <c r="D14" s="2"/>
      <c r="E14" s="2"/>
      <c r="F14" s="2"/>
      <c r="G14" s="2"/>
      <c r="H14" s="2"/>
      <c r="I14" s="2"/>
      <c r="J14" s="2"/>
      <c r="K14" s="2"/>
      <c r="L14" s="2"/>
      <c r="M14" s="2"/>
    </row>
    <row r="15" spans="1:13" ht="24" customHeight="1">
      <c r="A15" s="122"/>
      <c r="B15" s="2"/>
      <c r="C15" s="2"/>
      <c r="D15" s="2"/>
      <c r="E15" s="2"/>
      <c r="F15" s="2"/>
      <c r="G15" s="2"/>
      <c r="H15" s="2"/>
      <c r="I15" s="2"/>
      <c r="J15" s="2"/>
      <c r="K15" s="2"/>
      <c r="L15" s="2"/>
      <c r="M15" s="2"/>
    </row>
    <row r="16" spans="1:13" ht="24" customHeight="1">
      <c r="A16" s="122"/>
      <c r="B16" s="2"/>
      <c r="C16" s="2"/>
      <c r="D16" s="2"/>
      <c r="E16" s="2"/>
      <c r="F16" s="2"/>
      <c r="G16" s="2"/>
      <c r="H16" s="2"/>
      <c r="I16" s="2"/>
      <c r="J16" s="2"/>
      <c r="K16" s="2"/>
      <c r="L16" s="2"/>
      <c r="M16" s="2"/>
    </row>
    <row r="17" spans="1:13" ht="240" customHeight="1">
      <c r="A17" s="122"/>
      <c r="B17" s="2"/>
      <c r="C17" s="2"/>
      <c r="D17" s="2"/>
      <c r="E17" s="2"/>
      <c r="F17" s="2"/>
      <c r="G17" s="2"/>
      <c r="H17" s="2"/>
      <c r="I17" s="2"/>
      <c r="J17" s="2"/>
      <c r="K17" s="2"/>
      <c r="L17" s="2"/>
      <c r="M17" s="2"/>
    </row>
  </sheetData>
  <mergeCells count="1">
    <mergeCell ref="A3:A17"/>
  </mergeCells>
  <phoneticPr fontId="21" type="noConversion"/>
  <printOptions horizontalCentered="1"/>
  <pageMargins left="0.74803149606299202" right="0.74803149606299202" top="0.98425196850393704" bottom="0.98425196850393704" header="0.511811023622047" footer="0.511811023622047"/>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7"/>
  <sheetViews>
    <sheetView workbookViewId="0"/>
  </sheetViews>
  <sheetFormatPr defaultColWidth="9" defaultRowHeight="15.6"/>
  <cols>
    <col min="1" max="1" width="122.3984375" style="12" customWidth="1"/>
    <col min="2" max="12" width="9" style="12"/>
    <col min="13" max="13" width="13.19921875" style="12" customWidth="1"/>
    <col min="14" max="16384" width="9" style="12"/>
  </cols>
  <sheetData>
    <row r="1" spans="1:13" ht="24" customHeight="1">
      <c r="A1" s="53" t="s">
        <v>9</v>
      </c>
      <c r="B1" s="1"/>
      <c r="C1" s="1"/>
      <c r="D1" s="1"/>
      <c r="E1" s="1"/>
      <c r="F1" s="1"/>
      <c r="G1" s="1"/>
      <c r="H1" s="1"/>
      <c r="I1" s="1"/>
      <c r="J1" s="1"/>
      <c r="K1" s="1"/>
      <c r="L1" s="1"/>
      <c r="M1" s="1"/>
    </row>
    <row r="2" spans="1:13" ht="24" customHeight="1"/>
    <row r="3" spans="1:13" ht="37.5" customHeight="1">
      <c r="A3" s="119" t="s">
        <v>121</v>
      </c>
      <c r="B3" s="34"/>
      <c r="C3" s="34"/>
      <c r="D3" s="34"/>
      <c r="E3" s="34"/>
      <c r="F3" s="34"/>
      <c r="G3" s="34"/>
      <c r="H3" s="34"/>
      <c r="I3" s="34"/>
      <c r="J3" s="34"/>
      <c r="K3" s="34"/>
      <c r="L3" s="34"/>
      <c r="M3" s="34"/>
    </row>
    <row r="4" spans="1:13" ht="24" customHeight="1">
      <c r="A4" s="120"/>
      <c r="B4" s="34"/>
      <c r="C4" s="34"/>
      <c r="D4" s="34"/>
      <c r="E4" s="34"/>
      <c r="F4" s="34"/>
      <c r="G4" s="34"/>
      <c r="H4" s="34"/>
      <c r="I4" s="34"/>
      <c r="J4" s="34"/>
      <c r="K4" s="34"/>
      <c r="L4" s="34"/>
      <c r="M4" s="34"/>
    </row>
    <row r="5" spans="1:13" ht="24" customHeight="1">
      <c r="A5" s="120"/>
      <c r="B5" s="34"/>
      <c r="C5" s="34"/>
      <c r="D5" s="34"/>
      <c r="E5" s="34"/>
      <c r="F5" s="34"/>
      <c r="G5" s="34"/>
      <c r="H5" s="34"/>
      <c r="I5" s="34"/>
      <c r="J5" s="34"/>
      <c r="K5" s="34"/>
      <c r="L5" s="34"/>
      <c r="M5" s="34"/>
    </row>
    <row r="6" spans="1:13" ht="24" customHeight="1">
      <c r="A6" s="120"/>
      <c r="B6" s="34"/>
      <c r="C6" s="34"/>
      <c r="D6" s="34"/>
      <c r="E6" s="34"/>
      <c r="F6" s="34"/>
      <c r="G6" s="34"/>
      <c r="H6" s="34"/>
      <c r="I6" s="34"/>
      <c r="J6" s="34"/>
      <c r="K6" s="34"/>
      <c r="L6" s="34"/>
      <c r="M6" s="34"/>
    </row>
    <row r="7" spans="1:13" ht="24" customHeight="1">
      <c r="A7" s="120"/>
    </row>
    <row r="8" spans="1:13" ht="24" customHeight="1">
      <c r="A8" s="120"/>
      <c r="B8" s="34"/>
      <c r="C8" s="34"/>
      <c r="D8" s="34"/>
      <c r="E8" s="34"/>
      <c r="F8" s="34"/>
      <c r="G8" s="34"/>
      <c r="H8" s="34"/>
      <c r="I8" s="34"/>
      <c r="J8" s="34"/>
      <c r="K8" s="34"/>
      <c r="L8" s="34"/>
      <c r="M8" s="34"/>
    </row>
    <row r="9" spans="1:13" ht="24" customHeight="1">
      <c r="A9" s="120"/>
      <c r="B9" s="34"/>
      <c r="C9" s="34"/>
      <c r="D9" s="34"/>
      <c r="E9" s="34"/>
      <c r="F9" s="34"/>
      <c r="G9" s="34"/>
      <c r="H9" s="34"/>
      <c r="I9" s="34"/>
      <c r="J9" s="34"/>
      <c r="K9" s="34"/>
      <c r="L9" s="34"/>
      <c r="M9" s="34"/>
    </row>
    <row r="10" spans="1:13" ht="24" customHeight="1">
      <c r="A10" s="120"/>
      <c r="B10" s="34"/>
      <c r="C10" s="34"/>
      <c r="D10" s="34"/>
      <c r="E10" s="34"/>
      <c r="F10" s="34"/>
      <c r="G10" s="34"/>
      <c r="H10" s="34"/>
      <c r="I10" s="34"/>
      <c r="J10" s="34"/>
      <c r="K10" s="34"/>
      <c r="L10" s="34"/>
      <c r="M10" s="34"/>
    </row>
    <row r="11" spans="1:13" ht="24" customHeight="1">
      <c r="A11" s="120"/>
      <c r="B11" s="34"/>
      <c r="C11" s="34"/>
      <c r="D11" s="34"/>
      <c r="E11" s="34"/>
      <c r="F11" s="34"/>
      <c r="G11" s="34"/>
      <c r="H11" s="34"/>
      <c r="I11" s="34"/>
      <c r="J11" s="34"/>
      <c r="K11" s="34"/>
      <c r="L11" s="34"/>
      <c r="M11" s="34"/>
    </row>
    <row r="12" spans="1:13" ht="24" customHeight="1">
      <c r="A12" s="120"/>
      <c r="B12" s="34"/>
      <c r="C12" s="34"/>
      <c r="D12" s="34"/>
      <c r="E12" s="34"/>
      <c r="F12" s="34"/>
      <c r="G12" s="34"/>
      <c r="H12" s="34"/>
      <c r="I12" s="34"/>
      <c r="J12" s="34"/>
      <c r="K12" s="34"/>
      <c r="L12" s="34"/>
      <c r="M12" s="34"/>
    </row>
    <row r="13" spans="1:13" ht="24" customHeight="1">
      <c r="A13" s="120"/>
      <c r="B13" s="34"/>
      <c r="C13" s="34"/>
      <c r="D13" s="34"/>
      <c r="E13" s="34"/>
      <c r="F13" s="34"/>
      <c r="G13" s="34"/>
      <c r="H13" s="34"/>
      <c r="I13" s="34"/>
      <c r="J13" s="34"/>
      <c r="K13" s="34"/>
      <c r="L13" s="34"/>
      <c r="M13" s="34"/>
    </row>
    <row r="14" spans="1:13" ht="24" customHeight="1">
      <c r="A14" s="120"/>
      <c r="B14" s="34"/>
      <c r="C14" s="34"/>
      <c r="D14" s="34"/>
      <c r="E14" s="34"/>
      <c r="F14" s="34"/>
      <c r="G14" s="34"/>
      <c r="H14" s="34"/>
      <c r="I14" s="34"/>
      <c r="J14" s="34"/>
      <c r="K14" s="34"/>
      <c r="L14" s="34"/>
      <c r="M14" s="34"/>
    </row>
    <row r="15" spans="1:13" ht="24" customHeight="1">
      <c r="A15" s="120"/>
      <c r="B15" s="34"/>
      <c r="C15" s="34"/>
      <c r="D15" s="34"/>
      <c r="E15" s="34"/>
      <c r="F15" s="34"/>
      <c r="G15" s="34"/>
      <c r="H15" s="34"/>
      <c r="I15" s="34"/>
      <c r="J15" s="34"/>
      <c r="K15" s="34"/>
      <c r="L15" s="34"/>
      <c r="M15" s="34"/>
    </row>
    <row r="16" spans="1:13" ht="24" customHeight="1">
      <c r="A16" s="120"/>
      <c r="B16" s="34"/>
      <c r="C16" s="34"/>
      <c r="D16" s="34"/>
      <c r="E16" s="34"/>
      <c r="F16" s="34"/>
      <c r="G16" s="34"/>
      <c r="H16" s="34"/>
      <c r="I16" s="34"/>
      <c r="J16" s="34"/>
      <c r="K16" s="34"/>
      <c r="L16" s="34"/>
      <c r="M16" s="34"/>
    </row>
    <row r="17" spans="1:13" ht="24" customHeight="1">
      <c r="A17" s="120"/>
      <c r="B17" s="34"/>
      <c r="C17" s="34"/>
      <c r="D17" s="34"/>
      <c r="E17" s="34"/>
      <c r="F17" s="34"/>
      <c r="G17" s="34"/>
      <c r="H17" s="34"/>
      <c r="I17" s="34"/>
      <c r="J17" s="34"/>
      <c r="K17" s="34"/>
      <c r="L17" s="34"/>
      <c r="M17" s="34"/>
    </row>
  </sheetData>
  <mergeCells count="1">
    <mergeCell ref="A3:A17"/>
  </mergeCells>
  <phoneticPr fontId="21"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9"/>
  <sheetViews>
    <sheetView topLeftCell="A13" workbookViewId="0">
      <selection activeCell="A30" sqref="A30"/>
    </sheetView>
  </sheetViews>
  <sheetFormatPr defaultColWidth="9" defaultRowHeight="15.6"/>
  <cols>
    <col min="1" max="1" width="121.3984375" customWidth="1"/>
    <col min="13" max="13" width="13.19921875" customWidth="1"/>
  </cols>
  <sheetData>
    <row r="1" spans="1:13" ht="24" customHeight="1">
      <c r="A1" s="52" t="s">
        <v>122</v>
      </c>
      <c r="B1" s="1"/>
      <c r="C1" s="1"/>
      <c r="D1" s="1"/>
      <c r="E1" s="1"/>
      <c r="F1" s="1"/>
      <c r="G1" s="1"/>
      <c r="H1" s="1"/>
      <c r="I1" s="1"/>
      <c r="J1" s="1"/>
      <c r="K1" s="1"/>
      <c r="L1" s="1"/>
      <c r="M1" s="1"/>
    </row>
    <row r="2" spans="1:13" ht="24" customHeight="1"/>
    <row r="3" spans="1:13" ht="31.2">
      <c r="A3" s="79" t="s">
        <v>295</v>
      </c>
      <c r="B3" s="2"/>
      <c r="C3" s="2"/>
      <c r="D3" s="2"/>
      <c r="E3" s="2"/>
      <c r="F3" s="2"/>
      <c r="G3" s="2"/>
      <c r="H3" s="2"/>
      <c r="I3" s="2"/>
      <c r="J3" s="2"/>
      <c r="K3" s="2"/>
      <c r="L3" s="2"/>
      <c r="M3" s="2"/>
    </row>
    <row r="4" spans="1:13" ht="43.95" customHeight="1">
      <c r="A4" s="79" t="s">
        <v>296</v>
      </c>
      <c r="B4" s="2"/>
      <c r="C4" s="2"/>
      <c r="D4" s="2"/>
      <c r="E4" s="2"/>
      <c r="F4" s="2"/>
      <c r="G4" s="2"/>
      <c r="H4" s="2"/>
      <c r="I4" s="2"/>
      <c r="J4" s="2"/>
      <c r="K4" s="2"/>
      <c r="L4" s="2"/>
      <c r="M4" s="2"/>
    </row>
    <row r="5" spans="1:13" ht="24" customHeight="1">
      <c r="A5" s="79" t="s">
        <v>415</v>
      </c>
      <c r="B5" s="2"/>
      <c r="C5" s="2"/>
      <c r="D5" s="2"/>
      <c r="E5" s="2"/>
      <c r="F5" s="2"/>
      <c r="G5" s="2"/>
      <c r="H5" s="2"/>
      <c r="I5" s="2"/>
      <c r="J5" s="2"/>
      <c r="K5" s="2"/>
      <c r="L5" s="2"/>
      <c r="M5" s="2"/>
    </row>
    <row r="6" spans="1:13" ht="24" customHeight="1">
      <c r="A6" s="79" t="s">
        <v>416</v>
      </c>
      <c r="B6" s="2"/>
      <c r="C6" s="2"/>
      <c r="D6" s="2"/>
      <c r="E6" s="2"/>
      <c r="F6" s="2"/>
      <c r="G6" s="2"/>
      <c r="H6" s="2"/>
      <c r="I6" s="2"/>
      <c r="J6" s="2"/>
      <c r="K6" s="2"/>
      <c r="L6" s="2"/>
      <c r="M6" s="2"/>
    </row>
    <row r="7" spans="1:13" ht="24" customHeight="1">
      <c r="A7" s="79" t="s">
        <v>417</v>
      </c>
    </row>
    <row r="8" spans="1:13" ht="24" customHeight="1">
      <c r="A8" s="80" t="s">
        <v>418</v>
      </c>
      <c r="B8" s="2"/>
      <c r="C8" s="2"/>
      <c r="D8" s="2"/>
      <c r="E8" s="2"/>
      <c r="F8" s="2"/>
      <c r="G8" s="2"/>
      <c r="H8" s="2"/>
      <c r="I8" s="2"/>
      <c r="J8" s="2"/>
      <c r="K8" s="2"/>
      <c r="L8" s="2"/>
      <c r="M8" s="2"/>
    </row>
    <row r="9" spans="1:13" ht="24" customHeight="1">
      <c r="A9" s="79" t="s">
        <v>419</v>
      </c>
      <c r="B9" s="2"/>
      <c r="C9" s="2"/>
      <c r="D9" s="2"/>
      <c r="E9" s="2"/>
      <c r="F9" s="2"/>
      <c r="G9" s="2"/>
      <c r="H9" s="2"/>
      <c r="I9" s="2"/>
      <c r="J9" s="2"/>
      <c r="K9" s="2"/>
      <c r="L9" s="2"/>
      <c r="M9" s="2"/>
    </row>
    <row r="10" spans="1:13" ht="24" customHeight="1">
      <c r="A10" s="79" t="s">
        <v>420</v>
      </c>
      <c r="B10" s="2"/>
      <c r="C10" s="2"/>
      <c r="D10" s="2"/>
      <c r="E10" s="2"/>
      <c r="F10" s="2"/>
      <c r="G10" s="2"/>
      <c r="H10" s="2"/>
      <c r="I10" s="2"/>
      <c r="J10" s="2"/>
      <c r="K10" s="2"/>
      <c r="L10" s="2"/>
      <c r="M10" s="2"/>
    </row>
    <row r="11" spans="1:13" ht="24" customHeight="1">
      <c r="A11" s="79" t="s">
        <v>421</v>
      </c>
      <c r="B11" s="2"/>
      <c r="C11" s="2"/>
      <c r="D11" s="2"/>
      <c r="E11" s="2"/>
      <c r="F11" s="2"/>
      <c r="G11" s="2"/>
      <c r="H11" s="2"/>
      <c r="I11" s="2"/>
      <c r="J11" s="2"/>
      <c r="K11" s="2"/>
      <c r="L11" s="2"/>
      <c r="M11" s="2"/>
    </row>
    <row r="12" spans="1:13" ht="24" customHeight="1">
      <c r="A12" s="79" t="s">
        <v>422</v>
      </c>
      <c r="B12" s="2"/>
      <c r="C12" s="2"/>
      <c r="D12" s="2"/>
      <c r="E12" s="2"/>
      <c r="F12" s="2"/>
      <c r="G12" s="2"/>
      <c r="H12" s="2"/>
      <c r="I12" s="2"/>
      <c r="J12" s="2"/>
      <c r="K12" s="2"/>
      <c r="L12" s="2"/>
      <c r="M12" s="2"/>
    </row>
    <row r="13" spans="1:13" ht="24" customHeight="1">
      <c r="A13" s="79" t="s">
        <v>423</v>
      </c>
      <c r="B13" s="2"/>
      <c r="C13" s="2"/>
      <c r="D13" s="2"/>
      <c r="E13" s="2"/>
      <c r="F13" s="2"/>
      <c r="G13" s="2"/>
      <c r="H13" s="2"/>
      <c r="I13" s="2"/>
      <c r="J13" s="2"/>
      <c r="K13" s="2"/>
      <c r="L13" s="2"/>
      <c r="M13" s="2"/>
    </row>
    <row r="14" spans="1:13" ht="24" customHeight="1">
      <c r="A14" s="79" t="s">
        <v>425</v>
      </c>
      <c r="B14" s="2"/>
      <c r="C14" s="2"/>
      <c r="D14" s="2"/>
      <c r="E14" s="2"/>
      <c r="F14" s="2"/>
      <c r="G14" s="2"/>
      <c r="H14" s="2"/>
      <c r="I14" s="2"/>
      <c r="J14" s="2"/>
      <c r="K14" s="2"/>
      <c r="L14" s="2"/>
      <c r="M14" s="2"/>
    </row>
    <row r="15" spans="1:13" ht="24" customHeight="1">
      <c r="A15" s="79" t="s">
        <v>424</v>
      </c>
      <c r="B15" s="2"/>
      <c r="C15" s="2"/>
      <c r="D15" s="2"/>
      <c r="E15" s="2"/>
      <c r="F15" s="2"/>
      <c r="G15" s="2"/>
      <c r="H15" s="2"/>
      <c r="I15" s="2"/>
      <c r="J15" s="2"/>
      <c r="K15" s="2"/>
      <c r="L15" s="2"/>
      <c r="M15" s="2"/>
    </row>
    <row r="16" spans="1:13" ht="24" customHeight="1">
      <c r="A16" s="79" t="s">
        <v>426</v>
      </c>
      <c r="B16" s="2"/>
      <c r="C16" s="2"/>
      <c r="D16" s="2"/>
      <c r="E16" s="2"/>
      <c r="F16" s="2"/>
      <c r="G16" s="2"/>
      <c r="H16" s="2"/>
      <c r="I16" s="2"/>
      <c r="J16" s="2"/>
      <c r="K16" s="2"/>
      <c r="L16" s="2"/>
      <c r="M16" s="2"/>
    </row>
    <row r="17" spans="1:1">
      <c r="A17" s="79" t="s">
        <v>427</v>
      </c>
    </row>
    <row r="18" spans="1:1">
      <c r="A18" s="79" t="s">
        <v>428</v>
      </c>
    </row>
    <row r="19" spans="1:1" ht="31.2">
      <c r="A19" s="79" t="s">
        <v>429</v>
      </c>
    </row>
    <row r="20" spans="1:1">
      <c r="A20" s="79" t="s">
        <v>430</v>
      </c>
    </row>
    <row r="21" spans="1:1">
      <c r="A21" s="79" t="s">
        <v>431</v>
      </c>
    </row>
    <row r="22" spans="1:1">
      <c r="A22" s="79" t="s">
        <v>432</v>
      </c>
    </row>
    <row r="23" spans="1:1" ht="31.2">
      <c r="A23" s="79" t="s">
        <v>433</v>
      </c>
    </row>
    <row r="24" spans="1:1" ht="30.6" customHeight="1">
      <c r="A24" s="79" t="s">
        <v>434</v>
      </c>
    </row>
    <row r="25" spans="1:1" ht="19.2" customHeight="1">
      <c r="A25" s="79" t="s">
        <v>435</v>
      </c>
    </row>
    <row r="26" spans="1:1">
      <c r="A26" s="79" t="s">
        <v>436</v>
      </c>
    </row>
    <row r="27" spans="1:1" ht="31.2">
      <c r="A27" s="79" t="s">
        <v>437</v>
      </c>
    </row>
    <row r="28" spans="1:1" ht="31.2">
      <c r="A28" s="79" t="s">
        <v>438</v>
      </c>
    </row>
    <row r="29" spans="1:1">
      <c r="A29" s="79" t="s">
        <v>439</v>
      </c>
    </row>
  </sheetData>
  <phoneticPr fontId="21" type="noConversion"/>
  <printOptions horizontalCentered="1"/>
  <pageMargins left="0.74803149606299202" right="0.74803149606299202" top="0.94488188976377996" bottom="0.94488188976377996"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S23"/>
  <sheetViews>
    <sheetView topLeftCell="A7" workbookViewId="0">
      <selection activeCell="D16" sqref="D16"/>
    </sheetView>
  </sheetViews>
  <sheetFormatPr defaultColWidth="8" defaultRowHeight="12"/>
  <cols>
    <col min="1" max="1" width="35.3984375" style="27" customWidth="1"/>
    <col min="2" max="2" width="23.69921875" style="27" customWidth="1"/>
    <col min="3" max="3" width="37.5" style="27" customWidth="1"/>
    <col min="4" max="4" width="23.69921875" style="27" customWidth="1"/>
    <col min="5" max="5" width="8" style="27" customWidth="1"/>
    <col min="6" max="6" width="11.69921875" style="27" customWidth="1"/>
    <col min="7" max="7" width="8" style="27" customWidth="1"/>
    <col min="8" max="8" width="9.5" style="27" bestFit="1" customWidth="1"/>
    <col min="9" max="253" width="8" style="27" customWidth="1"/>
    <col min="254" max="16384" width="8" style="27"/>
  </cols>
  <sheetData>
    <row r="1" spans="1:253" ht="18" customHeight="1">
      <c r="D1" s="24"/>
    </row>
    <row r="2" spans="1:253" ht="22.5" customHeight="1">
      <c r="A2" s="123" t="s">
        <v>10</v>
      </c>
      <c r="B2" s="124"/>
      <c r="C2" s="124"/>
      <c r="D2" s="124"/>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7.5" customHeight="1">
      <c r="A3" s="12"/>
      <c r="B3" s="12"/>
      <c r="C3" s="12"/>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8" customHeight="1">
      <c r="A4" s="125" t="s">
        <v>124</v>
      </c>
      <c r="B4" s="126"/>
      <c r="C4" s="126"/>
      <c r="D4" s="5" t="s">
        <v>11</v>
      </c>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ht="7.5" customHeight="1">
      <c r="B5" s="12"/>
      <c r="C5" s="12"/>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spans="1:253" s="25" customFormat="1" ht="24.15" customHeight="1">
      <c r="A6" s="127" t="s">
        <v>12</v>
      </c>
      <c r="B6" s="128"/>
      <c r="C6" s="127" t="s">
        <v>13</v>
      </c>
      <c r="D6" s="128"/>
    </row>
    <row r="7" spans="1:253" s="25" customFormat="1" ht="24.15" customHeight="1">
      <c r="A7" s="10" t="s">
        <v>14</v>
      </c>
      <c r="B7" s="10" t="s">
        <v>15</v>
      </c>
      <c r="C7" s="10" t="s">
        <v>14</v>
      </c>
      <c r="D7" s="16" t="s">
        <v>15</v>
      </c>
    </row>
    <row r="8" spans="1:253" s="25" customFormat="1" ht="24.15" customHeight="1">
      <c r="A8" s="31" t="s">
        <v>16</v>
      </c>
      <c r="B8" s="104">
        <v>5018671090</v>
      </c>
      <c r="C8" s="81" t="s">
        <v>297</v>
      </c>
      <c r="D8" s="104">
        <v>4267506179</v>
      </c>
    </row>
    <row r="9" spans="1:253" s="25" customFormat="1" ht="24.15" customHeight="1">
      <c r="A9" s="31" t="s">
        <v>17</v>
      </c>
      <c r="B9" s="104">
        <v>5018671090</v>
      </c>
      <c r="C9" s="81" t="s">
        <v>298</v>
      </c>
      <c r="D9" s="104">
        <v>446235626</v>
      </c>
    </row>
    <row r="10" spans="1:253" s="25" customFormat="1" ht="24.15" customHeight="1">
      <c r="A10" s="31" t="s">
        <v>18</v>
      </c>
      <c r="B10" s="104"/>
      <c r="C10" s="81" t="s">
        <v>300</v>
      </c>
      <c r="D10" s="104">
        <v>247236325</v>
      </c>
    </row>
    <row r="11" spans="1:253" s="32" customFormat="1" ht="24.15" customHeight="1">
      <c r="A11" s="33" t="s">
        <v>19</v>
      </c>
      <c r="B11" s="105"/>
      <c r="C11" s="81" t="s">
        <v>299</v>
      </c>
      <c r="D11" s="104">
        <v>130323168</v>
      </c>
      <c r="H11" s="25"/>
    </row>
    <row r="12" spans="1:253" s="25" customFormat="1" ht="24.15" customHeight="1">
      <c r="A12" s="31" t="s">
        <v>20</v>
      </c>
      <c r="B12" s="104">
        <v>32842200</v>
      </c>
      <c r="C12" s="17"/>
      <c r="D12" s="104"/>
    </row>
    <row r="13" spans="1:253" s="25" customFormat="1" ht="24.15" customHeight="1">
      <c r="A13" s="31" t="s">
        <v>21</v>
      </c>
      <c r="B13" s="104"/>
      <c r="C13" s="17"/>
      <c r="D13" s="104"/>
    </row>
    <row r="14" spans="1:253" s="25" customFormat="1" ht="24.15" customHeight="1">
      <c r="A14" s="31" t="s">
        <v>22</v>
      </c>
      <c r="B14" s="104">
        <v>39788008</v>
      </c>
      <c r="C14" s="17"/>
      <c r="D14" s="104"/>
    </row>
    <row r="15" spans="1:253" s="25" customFormat="1" ht="24.15" customHeight="1">
      <c r="A15" s="31"/>
      <c r="B15" s="104"/>
      <c r="C15" s="17"/>
      <c r="D15" s="104"/>
    </row>
    <row r="16" spans="1:253" s="25" customFormat="1" ht="24.15" customHeight="1">
      <c r="A16" s="31"/>
      <c r="B16" s="104"/>
      <c r="C16" s="17"/>
      <c r="D16" s="104"/>
    </row>
    <row r="17" spans="1:4" s="25" customFormat="1" ht="24.15" customHeight="1">
      <c r="A17" s="31"/>
      <c r="B17" s="104"/>
      <c r="C17" s="17"/>
      <c r="D17" s="104"/>
    </row>
    <row r="18" spans="1:4" s="25" customFormat="1" ht="24.15" customHeight="1">
      <c r="A18" s="31"/>
      <c r="B18" s="104"/>
      <c r="C18" s="17"/>
      <c r="D18" s="104"/>
    </row>
    <row r="19" spans="1:4" s="25" customFormat="1" ht="24.15" customHeight="1">
      <c r="A19" s="31"/>
      <c r="B19" s="104"/>
      <c r="C19" s="17"/>
      <c r="D19" s="104"/>
    </row>
    <row r="20" spans="1:4" s="25" customFormat="1" ht="24.15" customHeight="1">
      <c r="A20" s="31"/>
      <c r="B20" s="104"/>
      <c r="C20" s="17"/>
      <c r="D20" s="104"/>
    </row>
    <row r="21" spans="1:4" s="25" customFormat="1" ht="24.15" customHeight="1">
      <c r="A21" s="15" t="s">
        <v>23</v>
      </c>
      <c r="B21" s="104">
        <v>5091301298</v>
      </c>
      <c r="C21" s="15" t="s">
        <v>24</v>
      </c>
      <c r="D21" s="104">
        <v>5091301298</v>
      </c>
    </row>
    <row r="23" spans="1:4" ht="15" customHeight="1"/>
  </sheetData>
  <mergeCells count="4">
    <mergeCell ref="A2:D2"/>
    <mergeCell ref="A4:C4"/>
    <mergeCell ref="A6:B6"/>
    <mergeCell ref="C6:D6"/>
  </mergeCells>
  <phoneticPr fontId="21" type="noConversion"/>
  <printOptions horizontalCentered="1"/>
  <pageMargins left="0.74803149606299202" right="0.74803149606299202" top="0.74803149606299202" bottom="0.74803149606299202"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381"/>
  <sheetViews>
    <sheetView topLeftCell="A40" workbookViewId="0">
      <selection activeCell="H9" sqref="H9"/>
    </sheetView>
  </sheetViews>
  <sheetFormatPr defaultColWidth="8" defaultRowHeight="15.6"/>
  <cols>
    <col min="1" max="3" width="5.69921875" style="7" customWidth="1"/>
    <col min="4" max="4" width="34.3984375" style="7" customWidth="1"/>
    <col min="5" max="5" width="19.59765625" style="13" customWidth="1"/>
    <col min="6" max="6" width="19.19921875" style="13" customWidth="1"/>
    <col min="7" max="7" width="16.19921875" style="13" customWidth="1"/>
    <col min="8" max="8" width="13.69921875" style="13" customWidth="1"/>
    <col min="9" max="9" width="16.59765625" style="13" customWidth="1"/>
    <col min="10" max="11" width="8" style="7"/>
    <col min="12" max="12" width="12.59765625" style="7" bestFit="1" customWidth="1"/>
    <col min="13" max="16384" width="8" style="7"/>
  </cols>
  <sheetData>
    <row r="1" spans="1:9" ht="18" customHeight="1">
      <c r="I1" s="24"/>
    </row>
    <row r="2" spans="1:9" s="12" customFormat="1" ht="22.5" customHeight="1">
      <c r="A2" s="123" t="s">
        <v>25</v>
      </c>
      <c r="B2" s="123"/>
      <c r="C2" s="123"/>
      <c r="D2" s="123"/>
      <c r="E2" s="123"/>
      <c r="F2" s="123"/>
      <c r="G2" s="123"/>
      <c r="H2" s="123"/>
      <c r="I2" s="123"/>
    </row>
    <row r="3" spans="1:9" s="12" customFormat="1" ht="7.5" customHeight="1">
      <c r="A3" s="7"/>
      <c r="B3" s="7"/>
      <c r="C3" s="7"/>
      <c r="D3" s="7"/>
      <c r="E3" s="13"/>
      <c r="F3" s="13"/>
      <c r="G3" s="13"/>
      <c r="H3" s="13"/>
    </row>
    <row r="4" spans="1:9" s="12" customFormat="1" ht="18" customHeight="1">
      <c r="A4" s="125" t="s">
        <v>124</v>
      </c>
      <c r="B4" s="126"/>
      <c r="C4" s="126"/>
      <c r="D4" s="126"/>
      <c r="E4" s="126"/>
      <c r="F4" s="13"/>
      <c r="G4" s="13"/>
      <c r="H4" s="13"/>
      <c r="I4" s="5" t="s">
        <v>11</v>
      </c>
    </row>
    <row r="5" spans="1:9" s="12" customFormat="1" ht="7.5" customHeight="1">
      <c r="A5" s="14"/>
      <c r="B5" s="14"/>
      <c r="C5" s="14"/>
      <c r="D5" s="14"/>
      <c r="E5" s="13"/>
      <c r="F5" s="13"/>
      <c r="G5" s="13"/>
      <c r="H5" s="13"/>
    </row>
    <row r="6" spans="1:9" ht="24" customHeight="1">
      <c r="A6" s="127" t="s">
        <v>14</v>
      </c>
      <c r="B6" s="127"/>
      <c r="C6" s="127"/>
      <c r="D6" s="127"/>
      <c r="E6" s="127" t="s">
        <v>26</v>
      </c>
      <c r="F6" s="130"/>
      <c r="G6" s="130"/>
      <c r="H6" s="130"/>
      <c r="I6" s="130"/>
    </row>
    <row r="7" spans="1:9" ht="24" customHeight="1">
      <c r="A7" s="131" t="s">
        <v>27</v>
      </c>
      <c r="B7" s="132"/>
      <c r="C7" s="133"/>
      <c r="D7" s="127" t="s">
        <v>28</v>
      </c>
      <c r="E7" s="127" t="s">
        <v>29</v>
      </c>
      <c r="F7" s="134" t="s">
        <v>30</v>
      </c>
      <c r="G7" s="134" t="s">
        <v>31</v>
      </c>
      <c r="H7" s="134" t="s">
        <v>32</v>
      </c>
      <c r="I7" s="127" t="s">
        <v>33</v>
      </c>
    </row>
    <row r="8" spans="1:9" s="23" customFormat="1" ht="24" customHeight="1">
      <c r="A8" s="15" t="s">
        <v>34</v>
      </c>
      <c r="B8" s="15" t="s">
        <v>35</v>
      </c>
      <c r="C8" s="15" t="s">
        <v>36</v>
      </c>
      <c r="D8" s="127"/>
      <c r="E8" s="127"/>
      <c r="F8" s="135"/>
      <c r="G8" s="135"/>
      <c r="H8" s="135"/>
      <c r="I8" s="127"/>
    </row>
    <row r="9" spans="1:9" ht="24" customHeight="1">
      <c r="A9" s="87">
        <v>205</v>
      </c>
      <c r="B9" s="87"/>
      <c r="C9" s="87"/>
      <c r="D9" s="91" t="s">
        <v>37</v>
      </c>
      <c r="E9" s="104">
        <f>F9+G9+I9</f>
        <v>4267506179</v>
      </c>
      <c r="F9" s="104">
        <f t="shared" ref="F9" si="0">F10+F12+F17+F19+F21+F24+F27+F32</f>
        <v>4220472530</v>
      </c>
      <c r="G9" s="104">
        <f>G10+G12+G17+G19+G21+G24+G27+G32</f>
        <v>24964278</v>
      </c>
      <c r="H9" s="104"/>
      <c r="I9" s="104">
        <f>I10+I12+I17+I19+I21+I24+I32</f>
        <v>22069371</v>
      </c>
    </row>
    <row r="10" spans="1:9" ht="24" customHeight="1">
      <c r="A10" s="87">
        <v>205</v>
      </c>
      <c r="B10" s="87" t="s">
        <v>57</v>
      </c>
      <c r="C10" s="87"/>
      <c r="D10" s="91" t="s">
        <v>301</v>
      </c>
      <c r="E10" s="104">
        <f t="shared" ref="E10:E49" si="1">F10+G10+I10</f>
        <v>12937036</v>
      </c>
      <c r="F10" s="104">
        <v>12872836</v>
      </c>
      <c r="G10" s="104"/>
      <c r="H10" s="104"/>
      <c r="I10" s="104">
        <v>64200</v>
      </c>
    </row>
    <row r="11" spans="1:9" ht="24" customHeight="1">
      <c r="A11" s="87"/>
      <c r="B11" s="87" t="s">
        <v>57</v>
      </c>
      <c r="C11" s="87" t="s">
        <v>57</v>
      </c>
      <c r="D11" s="91" t="s">
        <v>302</v>
      </c>
      <c r="E11" s="104">
        <f t="shared" si="1"/>
        <v>12937036</v>
      </c>
      <c r="F11" s="104">
        <v>12872836</v>
      </c>
      <c r="G11" s="104"/>
      <c r="H11" s="104"/>
      <c r="I11" s="104">
        <v>64200</v>
      </c>
    </row>
    <row r="12" spans="1:9" ht="24" customHeight="1">
      <c r="A12" s="87">
        <v>205</v>
      </c>
      <c r="B12" s="87" t="s">
        <v>303</v>
      </c>
      <c r="C12" s="87"/>
      <c r="D12" s="91" t="s">
        <v>38</v>
      </c>
      <c r="E12" s="104">
        <f t="shared" si="1"/>
        <v>3038362262</v>
      </c>
      <c r="F12" s="104">
        <f>F13+F14+F15+F16</f>
        <v>3012037747</v>
      </c>
      <c r="G12" s="104">
        <f t="shared" ref="G12:I12" si="2">G13+G14+G15+G16</f>
        <v>17159028</v>
      </c>
      <c r="H12" s="104"/>
      <c r="I12" s="104">
        <f t="shared" si="2"/>
        <v>9165487</v>
      </c>
    </row>
    <row r="13" spans="1:9" ht="24" customHeight="1">
      <c r="A13" s="87"/>
      <c r="B13" s="87" t="s">
        <v>303</v>
      </c>
      <c r="C13" s="87" t="s">
        <v>57</v>
      </c>
      <c r="D13" s="91" t="s">
        <v>304</v>
      </c>
      <c r="E13" s="104">
        <f t="shared" si="1"/>
        <v>521443043</v>
      </c>
      <c r="F13" s="104">
        <v>520369443</v>
      </c>
      <c r="G13" s="104"/>
      <c r="H13" s="104"/>
      <c r="I13" s="104">
        <v>1073600</v>
      </c>
    </row>
    <row r="14" spans="1:9" ht="24" customHeight="1">
      <c r="A14" s="87"/>
      <c r="B14" s="87" t="s">
        <v>303</v>
      </c>
      <c r="C14" s="87" t="s">
        <v>303</v>
      </c>
      <c r="D14" s="91" t="s">
        <v>305</v>
      </c>
      <c r="E14" s="104">
        <f t="shared" si="1"/>
        <v>1055050482</v>
      </c>
      <c r="F14" s="104">
        <v>1055050482</v>
      </c>
      <c r="G14" s="104"/>
      <c r="H14" s="104"/>
      <c r="I14" s="104"/>
    </row>
    <row r="15" spans="1:9" ht="24" customHeight="1">
      <c r="A15" s="87"/>
      <c r="B15" s="87" t="s">
        <v>303</v>
      </c>
      <c r="C15" s="87" t="s">
        <v>306</v>
      </c>
      <c r="D15" s="91" t="s">
        <v>307</v>
      </c>
      <c r="E15" s="104">
        <f t="shared" si="1"/>
        <v>946700424</v>
      </c>
      <c r="F15" s="104">
        <v>939883537</v>
      </c>
      <c r="G15" s="104"/>
      <c r="H15" s="104"/>
      <c r="I15" s="104">
        <v>6816887</v>
      </c>
    </row>
    <row r="16" spans="1:9" s="12" customFormat="1" ht="24" customHeight="1">
      <c r="A16" s="87"/>
      <c r="B16" s="87" t="s">
        <v>303</v>
      </c>
      <c r="C16" s="87" t="s">
        <v>308</v>
      </c>
      <c r="D16" s="91" t="s">
        <v>309</v>
      </c>
      <c r="E16" s="104">
        <f t="shared" si="1"/>
        <v>515168313</v>
      </c>
      <c r="F16" s="104">
        <v>496734285</v>
      </c>
      <c r="G16" s="104">
        <v>17159028</v>
      </c>
      <c r="H16" s="104"/>
      <c r="I16" s="104">
        <v>1275000</v>
      </c>
    </row>
    <row r="17" spans="1:9" s="12" customFormat="1" ht="24" customHeight="1">
      <c r="A17" s="87">
        <v>205</v>
      </c>
      <c r="B17" s="87" t="s">
        <v>306</v>
      </c>
      <c r="C17" s="87"/>
      <c r="D17" s="91" t="s">
        <v>310</v>
      </c>
      <c r="E17" s="104">
        <f t="shared" si="1"/>
        <v>64473181</v>
      </c>
      <c r="F17" s="104">
        <v>63011931</v>
      </c>
      <c r="G17" s="104">
        <f>G18</f>
        <v>1305250</v>
      </c>
      <c r="H17" s="104"/>
      <c r="I17" s="104">
        <f>I18</f>
        <v>156000</v>
      </c>
    </row>
    <row r="18" spans="1:9" s="12" customFormat="1" ht="24" customHeight="1">
      <c r="A18" s="87"/>
      <c r="B18" s="87" t="s">
        <v>306</v>
      </c>
      <c r="C18" s="87" t="s">
        <v>303</v>
      </c>
      <c r="D18" s="91" t="s">
        <v>311</v>
      </c>
      <c r="E18" s="104">
        <f>F18+G18+I18</f>
        <v>64473181</v>
      </c>
      <c r="F18" s="104">
        <v>63011931</v>
      </c>
      <c r="G18" s="104">
        <v>1305250</v>
      </c>
      <c r="H18" s="104"/>
      <c r="I18" s="104">
        <v>156000</v>
      </c>
    </row>
    <row r="19" spans="1:9" s="12" customFormat="1" ht="24" customHeight="1">
      <c r="A19" s="87">
        <v>205</v>
      </c>
      <c r="B19" s="87" t="s">
        <v>308</v>
      </c>
      <c r="C19" s="87"/>
      <c r="D19" s="91" t="s">
        <v>312</v>
      </c>
      <c r="E19" s="104">
        <f>F19+G19+I19</f>
        <v>22354704</v>
      </c>
      <c r="F19" s="104">
        <v>15334704</v>
      </c>
      <c r="G19" s="104">
        <v>6500000</v>
      </c>
      <c r="H19" s="104"/>
      <c r="I19" s="104">
        <f>I20</f>
        <v>520000</v>
      </c>
    </row>
    <row r="20" spans="1:9" s="12" customFormat="1" ht="24" customHeight="1">
      <c r="A20" s="87"/>
      <c r="B20" s="87" t="s">
        <v>308</v>
      </c>
      <c r="C20" s="87" t="s">
        <v>306</v>
      </c>
      <c r="D20" s="91" t="s">
        <v>313</v>
      </c>
      <c r="E20" s="104">
        <f t="shared" si="1"/>
        <v>22354704</v>
      </c>
      <c r="F20" s="104">
        <v>15334704</v>
      </c>
      <c r="G20" s="104">
        <v>6500000</v>
      </c>
      <c r="H20" s="104"/>
      <c r="I20" s="104">
        <v>520000</v>
      </c>
    </row>
    <row r="21" spans="1:9" s="12" customFormat="1" ht="22.5" customHeight="1">
      <c r="A21" s="87">
        <v>205</v>
      </c>
      <c r="B21" s="87" t="s">
        <v>314</v>
      </c>
      <c r="C21" s="87"/>
      <c r="D21" s="91" t="s">
        <v>315</v>
      </c>
      <c r="E21" s="104">
        <f t="shared" si="1"/>
        <v>39054367</v>
      </c>
      <c r="F21" s="104">
        <v>37474649</v>
      </c>
      <c r="G21" s="104"/>
      <c r="H21" s="104"/>
      <c r="I21" s="104">
        <f>I22+I23</f>
        <v>1579718</v>
      </c>
    </row>
    <row r="22" spans="1:9" s="12" customFormat="1" ht="22.5" customHeight="1">
      <c r="A22" s="87"/>
      <c r="B22" s="87" t="s">
        <v>314</v>
      </c>
      <c r="C22" s="87" t="s">
        <v>57</v>
      </c>
      <c r="D22" s="91" t="s">
        <v>316</v>
      </c>
      <c r="E22" s="104">
        <f t="shared" si="1"/>
        <v>28048939</v>
      </c>
      <c r="F22" s="104">
        <v>27985974</v>
      </c>
      <c r="G22" s="104"/>
      <c r="H22" s="104"/>
      <c r="I22" s="104">
        <v>62965</v>
      </c>
    </row>
    <row r="23" spans="1:9" s="12" customFormat="1" ht="22.5" customHeight="1">
      <c r="A23" s="87"/>
      <c r="B23" s="87" t="s">
        <v>314</v>
      </c>
      <c r="C23" s="87" t="s">
        <v>303</v>
      </c>
      <c r="D23" s="91" t="s">
        <v>317</v>
      </c>
      <c r="E23" s="104">
        <f t="shared" si="1"/>
        <v>11005428</v>
      </c>
      <c r="F23" s="106">
        <v>9488675</v>
      </c>
      <c r="G23" s="106"/>
      <c r="H23" s="106"/>
      <c r="I23" s="106">
        <v>1516753</v>
      </c>
    </row>
    <row r="24" spans="1:9" ht="22.5" customHeight="1">
      <c r="A24" s="87">
        <v>205</v>
      </c>
      <c r="B24" s="87" t="s">
        <v>318</v>
      </c>
      <c r="C24" s="87"/>
      <c r="D24" s="91" t="s">
        <v>347</v>
      </c>
      <c r="E24" s="104">
        <f t="shared" si="1"/>
        <v>69809158</v>
      </c>
      <c r="F24" s="104">
        <v>69809158</v>
      </c>
      <c r="G24" s="104"/>
      <c r="H24" s="104"/>
      <c r="I24" s="104"/>
    </row>
    <row r="25" spans="1:9" ht="22.5" customHeight="1">
      <c r="A25" s="87"/>
      <c r="B25" s="87" t="s">
        <v>318</v>
      </c>
      <c r="C25" s="87" t="s">
        <v>57</v>
      </c>
      <c r="D25" s="91" t="s">
        <v>319</v>
      </c>
      <c r="E25" s="104">
        <f t="shared" si="1"/>
        <v>56859158</v>
      </c>
      <c r="F25" s="104">
        <v>56859158</v>
      </c>
      <c r="G25" s="104"/>
      <c r="H25" s="104"/>
      <c r="I25" s="104"/>
    </row>
    <row r="26" spans="1:9" ht="22.5" customHeight="1">
      <c r="A26" s="87"/>
      <c r="B26" s="87" t="s">
        <v>318</v>
      </c>
      <c r="C26" s="87" t="s">
        <v>306</v>
      </c>
      <c r="D26" s="91" t="s">
        <v>320</v>
      </c>
      <c r="E26" s="104">
        <f t="shared" si="1"/>
        <v>12950000</v>
      </c>
      <c r="F26" s="104">
        <v>12950000</v>
      </c>
      <c r="G26" s="104"/>
      <c r="H26" s="104"/>
      <c r="I26" s="104"/>
    </row>
    <row r="27" spans="1:9" ht="22.5" customHeight="1">
      <c r="A27" s="87">
        <v>205</v>
      </c>
      <c r="B27" s="87" t="s">
        <v>321</v>
      </c>
      <c r="C27" s="87"/>
      <c r="D27" s="91" t="s">
        <v>322</v>
      </c>
      <c r="E27" s="104">
        <f t="shared" si="1"/>
        <v>584980000</v>
      </c>
      <c r="F27" s="104">
        <v>584980000</v>
      </c>
      <c r="G27" s="104"/>
      <c r="H27" s="104"/>
      <c r="I27" s="104"/>
    </row>
    <row r="28" spans="1:9" ht="22.5" customHeight="1">
      <c r="A28" s="87"/>
      <c r="B28" s="87" t="s">
        <v>321</v>
      </c>
      <c r="C28" s="87" t="s">
        <v>306</v>
      </c>
      <c r="D28" s="91" t="s">
        <v>323</v>
      </c>
      <c r="E28" s="104">
        <f t="shared" si="1"/>
        <v>292750300</v>
      </c>
      <c r="F28" s="104">
        <v>292750300</v>
      </c>
      <c r="G28" s="104"/>
      <c r="H28" s="104"/>
      <c r="I28" s="104"/>
    </row>
    <row r="29" spans="1:9" ht="22.5" customHeight="1">
      <c r="A29" s="87"/>
      <c r="B29" s="87" t="s">
        <v>321</v>
      </c>
      <c r="C29" s="87" t="s">
        <v>308</v>
      </c>
      <c r="D29" s="91" t="s">
        <v>324</v>
      </c>
      <c r="E29" s="104">
        <f t="shared" si="1"/>
        <v>214170900</v>
      </c>
      <c r="F29" s="104">
        <v>214170900</v>
      </c>
      <c r="G29" s="104"/>
      <c r="H29" s="104"/>
      <c r="I29" s="104"/>
    </row>
    <row r="30" spans="1:9" ht="22.5" customHeight="1">
      <c r="A30" s="87"/>
      <c r="B30" s="87" t="s">
        <v>321</v>
      </c>
      <c r="C30" s="87" t="s">
        <v>325</v>
      </c>
      <c r="D30" s="91" t="s">
        <v>326</v>
      </c>
      <c r="E30" s="104">
        <f t="shared" si="1"/>
        <v>40340000</v>
      </c>
      <c r="F30" s="104">
        <v>40340000</v>
      </c>
      <c r="G30" s="104"/>
      <c r="H30" s="104"/>
      <c r="I30" s="104"/>
    </row>
    <row r="31" spans="1:9" ht="22.5" customHeight="1">
      <c r="A31" s="87"/>
      <c r="B31" s="87" t="s">
        <v>321</v>
      </c>
      <c r="C31" s="87" t="s">
        <v>327</v>
      </c>
      <c r="D31" s="91" t="s">
        <v>328</v>
      </c>
      <c r="E31" s="104">
        <f t="shared" si="1"/>
        <v>37718800</v>
      </c>
      <c r="F31" s="104">
        <v>37718800</v>
      </c>
      <c r="G31" s="104"/>
      <c r="H31" s="104"/>
      <c r="I31" s="104"/>
    </row>
    <row r="32" spans="1:9" ht="22.5" customHeight="1">
      <c r="A32" s="87">
        <v>205</v>
      </c>
      <c r="B32" s="87" t="s">
        <v>327</v>
      </c>
      <c r="C32" s="87"/>
      <c r="D32" s="91" t="s">
        <v>329</v>
      </c>
      <c r="E32" s="104">
        <f t="shared" si="1"/>
        <v>435535471</v>
      </c>
      <c r="F32" s="104">
        <v>424951505</v>
      </c>
      <c r="G32" s="104"/>
      <c r="H32" s="104"/>
      <c r="I32" s="104">
        <f>I33</f>
        <v>10583966</v>
      </c>
    </row>
    <row r="33" spans="1:12" ht="22.5" customHeight="1">
      <c r="A33" s="87"/>
      <c r="B33" s="87" t="s">
        <v>327</v>
      </c>
      <c r="C33" s="87" t="s">
        <v>327</v>
      </c>
      <c r="D33" s="91" t="s">
        <v>330</v>
      </c>
      <c r="E33" s="104">
        <f t="shared" si="1"/>
        <v>435535471</v>
      </c>
      <c r="F33" s="104">
        <v>424951505</v>
      </c>
      <c r="G33" s="104"/>
      <c r="H33" s="104"/>
      <c r="I33" s="104">
        <f>583966+10000000</f>
        <v>10583966</v>
      </c>
    </row>
    <row r="34" spans="1:12" ht="22.5" customHeight="1">
      <c r="A34" s="87">
        <v>208</v>
      </c>
      <c r="B34" s="87"/>
      <c r="C34" s="87"/>
      <c r="D34" s="91" t="s">
        <v>331</v>
      </c>
      <c r="E34" s="104">
        <f t="shared" si="1"/>
        <v>446235626</v>
      </c>
      <c r="F34" s="104">
        <v>425032198</v>
      </c>
      <c r="G34" s="104">
        <f>G35</f>
        <v>7877922</v>
      </c>
      <c r="H34" s="104"/>
      <c r="I34" s="107">
        <f>I35</f>
        <v>13325506</v>
      </c>
    </row>
    <row r="35" spans="1:12" ht="22.5" customHeight="1">
      <c r="A35" s="87">
        <v>208</v>
      </c>
      <c r="B35" s="87" t="s">
        <v>325</v>
      </c>
      <c r="C35" s="87"/>
      <c r="D35" s="91" t="s">
        <v>332</v>
      </c>
      <c r="E35" s="104">
        <f t="shared" si="1"/>
        <v>446235626</v>
      </c>
      <c r="F35" s="104">
        <v>425032198</v>
      </c>
      <c r="G35" s="104">
        <f>G36+G37+G38+G39</f>
        <v>7877922</v>
      </c>
      <c r="H35" s="104"/>
      <c r="I35" s="104">
        <f t="shared" ref="I35" si="3">I36+I37+I38+I39</f>
        <v>13325506</v>
      </c>
    </row>
    <row r="36" spans="1:12" ht="22.5" customHeight="1">
      <c r="A36" s="87"/>
      <c r="B36" s="87" t="s">
        <v>325</v>
      </c>
      <c r="C36" s="87" t="s">
        <v>57</v>
      </c>
      <c r="D36" s="91" t="s">
        <v>333</v>
      </c>
      <c r="E36" s="104">
        <f t="shared" si="1"/>
        <v>234596</v>
      </c>
      <c r="F36" s="104">
        <v>234596</v>
      </c>
      <c r="G36" s="104"/>
      <c r="H36" s="104"/>
      <c r="I36" s="104"/>
    </row>
    <row r="37" spans="1:12" ht="22.5" customHeight="1">
      <c r="A37" s="87"/>
      <c r="B37" s="87" t="s">
        <v>325</v>
      </c>
      <c r="C37" s="87" t="s">
        <v>303</v>
      </c>
      <c r="D37" s="91" t="s">
        <v>334</v>
      </c>
      <c r="E37" s="104">
        <f t="shared" si="1"/>
        <v>5960596</v>
      </c>
      <c r="F37" s="104">
        <v>5960560</v>
      </c>
      <c r="G37" s="104"/>
      <c r="H37" s="104"/>
      <c r="I37" s="104">
        <v>36</v>
      </c>
    </row>
    <row r="38" spans="1:12" ht="22.5" customHeight="1">
      <c r="A38" s="87"/>
      <c r="B38" s="87" t="s">
        <v>325</v>
      </c>
      <c r="C38" s="87" t="s">
        <v>325</v>
      </c>
      <c r="D38" s="91" t="s">
        <v>335</v>
      </c>
      <c r="E38" s="104">
        <f t="shared" si="1"/>
        <v>292960283</v>
      </c>
      <c r="F38" s="104">
        <v>273336109</v>
      </c>
      <c r="G38" s="104">
        <v>7877922</v>
      </c>
      <c r="H38" s="104"/>
      <c r="I38" s="104">
        <v>11746252</v>
      </c>
      <c r="L38" s="94"/>
    </row>
    <row r="39" spans="1:12" ht="22.5" customHeight="1">
      <c r="A39" s="87"/>
      <c r="B39" s="87" t="s">
        <v>325</v>
      </c>
      <c r="C39" s="87" t="s">
        <v>336</v>
      </c>
      <c r="D39" s="89" t="s">
        <v>337</v>
      </c>
      <c r="E39" s="104">
        <f t="shared" si="1"/>
        <v>146480151</v>
      </c>
      <c r="F39" s="104">
        <v>144900933</v>
      </c>
      <c r="G39" s="104"/>
      <c r="H39" s="104"/>
      <c r="I39" s="104">
        <v>1579218</v>
      </c>
    </row>
    <row r="40" spans="1:12" ht="22.5" customHeight="1">
      <c r="A40" s="87">
        <v>210</v>
      </c>
      <c r="B40" s="90"/>
      <c r="C40" s="90"/>
      <c r="D40" s="89" t="s">
        <v>338</v>
      </c>
      <c r="E40" s="104">
        <f t="shared" si="1"/>
        <v>247236325</v>
      </c>
      <c r="F40" s="104">
        <v>244093187</v>
      </c>
      <c r="G40" s="104"/>
      <c r="H40" s="104"/>
      <c r="I40" s="104">
        <f>I43</f>
        <v>3143138</v>
      </c>
    </row>
    <row r="41" spans="1:12" s="103" customFormat="1" ht="22.5" customHeight="1">
      <c r="A41" s="102"/>
      <c r="B41" s="90" t="s">
        <v>440</v>
      </c>
      <c r="C41" s="90"/>
      <c r="D41" s="89" t="s">
        <v>442</v>
      </c>
      <c r="E41" s="108">
        <v>600000</v>
      </c>
      <c r="F41" s="108">
        <v>600000</v>
      </c>
      <c r="G41" s="108"/>
      <c r="H41" s="108"/>
      <c r="I41" s="108"/>
    </row>
    <row r="42" spans="1:12" s="103" customFormat="1" ht="22.5" customHeight="1">
      <c r="A42" s="102"/>
      <c r="B42" s="90"/>
      <c r="C42" s="90" t="s">
        <v>443</v>
      </c>
      <c r="D42" s="89" t="s">
        <v>445</v>
      </c>
      <c r="E42" s="108">
        <v>600000</v>
      </c>
      <c r="F42" s="108">
        <v>600000</v>
      </c>
      <c r="G42" s="108"/>
      <c r="H42" s="108"/>
      <c r="I42" s="108"/>
    </row>
    <row r="43" spans="1:12" ht="22.5" customHeight="1">
      <c r="A43" s="87">
        <v>210</v>
      </c>
      <c r="B43" s="90">
        <v>11</v>
      </c>
      <c r="C43" s="90"/>
      <c r="D43" s="89" t="s">
        <v>339</v>
      </c>
      <c r="E43" s="104">
        <f t="shared" si="1"/>
        <v>247236325</v>
      </c>
      <c r="F43" s="104">
        <v>244093187</v>
      </c>
      <c r="G43" s="104"/>
      <c r="H43" s="104"/>
      <c r="I43" s="104">
        <f>I44+I45</f>
        <v>3143138</v>
      </c>
    </row>
    <row r="44" spans="1:12" ht="22.5" customHeight="1">
      <c r="A44" s="87"/>
      <c r="B44" s="90">
        <v>11</v>
      </c>
      <c r="C44" s="90" t="s">
        <v>57</v>
      </c>
      <c r="D44" s="89" t="s">
        <v>340</v>
      </c>
      <c r="E44" s="104">
        <f t="shared" si="1"/>
        <v>740697</v>
      </c>
      <c r="F44" s="104">
        <v>740697</v>
      </c>
      <c r="G44" s="104"/>
      <c r="H44" s="104"/>
      <c r="I44" s="104"/>
    </row>
    <row r="45" spans="1:12" ht="22.5" customHeight="1">
      <c r="A45" s="87"/>
      <c r="B45" s="90">
        <v>11</v>
      </c>
      <c r="C45" s="90" t="s">
        <v>303</v>
      </c>
      <c r="D45" s="89" t="s">
        <v>341</v>
      </c>
      <c r="E45" s="104">
        <f t="shared" si="1"/>
        <v>246495628</v>
      </c>
      <c r="F45" s="104">
        <v>243352490</v>
      </c>
      <c r="G45" s="104"/>
      <c r="H45" s="104"/>
      <c r="I45" s="104">
        <v>3143138</v>
      </c>
    </row>
    <row r="46" spans="1:12" ht="22.5" customHeight="1">
      <c r="A46" s="87">
        <v>221</v>
      </c>
      <c r="B46" s="90"/>
      <c r="C46" s="90"/>
      <c r="D46" s="89" t="s">
        <v>342</v>
      </c>
      <c r="E46" s="104">
        <f t="shared" si="1"/>
        <v>130323168</v>
      </c>
      <c r="F46" s="104">
        <v>129073175</v>
      </c>
      <c r="G46" s="104"/>
      <c r="H46" s="104"/>
      <c r="I46" s="104">
        <f>I47</f>
        <v>1249993</v>
      </c>
    </row>
    <row r="47" spans="1:12" ht="22.5" customHeight="1">
      <c r="A47" s="87">
        <v>221</v>
      </c>
      <c r="B47" s="90" t="s">
        <v>303</v>
      </c>
      <c r="C47" s="90"/>
      <c r="D47" s="89" t="s">
        <v>343</v>
      </c>
      <c r="E47" s="104">
        <f t="shared" si="1"/>
        <v>130323168</v>
      </c>
      <c r="F47" s="104">
        <v>129073175</v>
      </c>
      <c r="G47" s="104"/>
      <c r="H47" s="104"/>
      <c r="I47" s="104">
        <f>I48+I49</f>
        <v>1249993</v>
      </c>
    </row>
    <row r="48" spans="1:12" ht="22.5" customHeight="1">
      <c r="A48" s="87"/>
      <c r="B48" s="90" t="s">
        <v>303</v>
      </c>
      <c r="C48" s="90" t="s">
        <v>57</v>
      </c>
      <c r="D48" s="89" t="s">
        <v>344</v>
      </c>
      <c r="E48" s="104">
        <f t="shared" si="1"/>
        <v>128903568</v>
      </c>
      <c r="F48" s="104">
        <v>127653575</v>
      </c>
      <c r="G48" s="104"/>
      <c r="H48" s="104"/>
      <c r="I48" s="104">
        <v>1249993</v>
      </c>
    </row>
    <row r="49" spans="1:9" ht="22.5" customHeight="1">
      <c r="A49" s="87"/>
      <c r="B49" s="90" t="s">
        <v>303</v>
      </c>
      <c r="C49" s="90" t="s">
        <v>306</v>
      </c>
      <c r="D49" s="89" t="s">
        <v>345</v>
      </c>
      <c r="E49" s="104">
        <f t="shared" si="1"/>
        <v>1419600</v>
      </c>
      <c r="F49" s="104">
        <v>1419600</v>
      </c>
      <c r="G49" s="104"/>
      <c r="H49" s="104"/>
      <c r="I49" s="104"/>
    </row>
    <row r="50" spans="1:9" ht="22.5" customHeight="1">
      <c r="A50" s="129" t="s">
        <v>346</v>
      </c>
      <c r="B50" s="129"/>
      <c r="C50" s="129"/>
      <c r="D50" s="129"/>
      <c r="E50" s="104">
        <f t="shared" ref="E50" si="4">F50+G50+H50+I50</f>
        <v>5091301298</v>
      </c>
      <c r="F50" s="108">
        <f>F46+F40+F34+F9</f>
        <v>5018671090</v>
      </c>
      <c r="G50" s="108">
        <f>G46+G40+G34+G9</f>
        <v>32842200</v>
      </c>
      <c r="H50" s="108"/>
      <c r="I50" s="108">
        <f>I40+I34+I46+I9</f>
        <v>39788008</v>
      </c>
    </row>
    <row r="51" spans="1:9" ht="22.5" customHeight="1"/>
    <row r="52" spans="1:9" ht="22.5" customHeight="1"/>
    <row r="53" spans="1:9" ht="22.5" customHeight="1"/>
    <row r="54" spans="1:9" ht="22.5" customHeight="1"/>
    <row r="55" spans="1:9" ht="22.5" customHeight="1"/>
    <row r="56" spans="1:9" ht="22.5" customHeight="1"/>
    <row r="57" spans="1:9" ht="22.5" customHeight="1"/>
    <row r="58" spans="1:9" ht="22.5" customHeight="1"/>
    <row r="59" spans="1:9" ht="22.5" customHeight="1"/>
    <row r="60" spans="1:9" ht="22.5" customHeight="1"/>
    <row r="61" spans="1:9" ht="22.5" customHeight="1"/>
    <row r="62" spans="1:9" ht="22.5" customHeight="1"/>
    <row r="63" spans="1:9" ht="22.5" customHeight="1"/>
    <row r="64" spans="1:9"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2">
    <mergeCell ref="A50:D50"/>
    <mergeCell ref="A2:I2"/>
    <mergeCell ref="A4:E4"/>
    <mergeCell ref="A6:D6"/>
    <mergeCell ref="E6:I6"/>
    <mergeCell ref="A7:C7"/>
    <mergeCell ref="H7:H8"/>
    <mergeCell ref="I7:I8"/>
    <mergeCell ref="D7:D8"/>
    <mergeCell ref="E7:E8"/>
    <mergeCell ref="F7:F8"/>
    <mergeCell ref="G7:G8"/>
  </mergeCells>
  <phoneticPr fontId="21" type="noConversion"/>
  <printOptions horizontalCentered="1"/>
  <pageMargins left="0.74803149606299202" right="0.74803149606299202" top="0.98425196850393704" bottom="0.98425196850393704" header="0.511811023622047" footer="0.511811023622047"/>
  <pageSetup paperSize="9" orientation="landscape" r:id="rId1"/>
  <headerFooter alignWithMargins="0"/>
  <ignoredErrors>
    <ignoredError sqref="I3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3380"/>
  <sheetViews>
    <sheetView topLeftCell="A37" workbookViewId="0">
      <selection activeCell="F41" sqref="F41:F42"/>
    </sheetView>
  </sheetViews>
  <sheetFormatPr defaultColWidth="8" defaultRowHeight="15.6"/>
  <cols>
    <col min="1" max="3" width="6.19921875" style="7" customWidth="1"/>
    <col min="4" max="4" width="44.19921875" style="7" customWidth="1"/>
    <col min="5" max="5" width="20" style="13" customWidth="1"/>
    <col min="6" max="6" width="18.69921875" style="13" customWidth="1"/>
    <col min="7" max="7" width="20" style="13" customWidth="1"/>
    <col min="8" max="254" width="8" style="7" customWidth="1"/>
    <col min="255" max="16384" width="8" style="7"/>
  </cols>
  <sheetData>
    <row r="1" spans="1:9" ht="18" customHeight="1">
      <c r="G1" s="24"/>
    </row>
    <row r="2" spans="1:9" s="12" customFormat="1" ht="22.5" customHeight="1">
      <c r="A2" s="123" t="s">
        <v>39</v>
      </c>
      <c r="B2" s="123"/>
      <c r="C2" s="123"/>
      <c r="D2" s="123"/>
      <c r="E2" s="123"/>
      <c r="F2" s="123"/>
      <c r="G2" s="123"/>
    </row>
    <row r="3" spans="1:9" s="12" customFormat="1" ht="7.5" customHeight="1">
      <c r="A3" s="7"/>
      <c r="B3" s="7"/>
      <c r="C3" s="7"/>
      <c r="D3" s="7"/>
      <c r="E3" s="13"/>
      <c r="F3" s="13"/>
    </row>
    <row r="4" spans="1:9" s="12" customFormat="1" ht="18" customHeight="1">
      <c r="A4" s="125" t="s">
        <v>124</v>
      </c>
      <c r="B4" s="126"/>
      <c r="C4" s="126"/>
      <c r="D4" s="126"/>
      <c r="E4" s="126"/>
      <c r="F4" s="13"/>
      <c r="G4" s="5" t="s">
        <v>11</v>
      </c>
    </row>
    <row r="5" spans="1:9" s="12" customFormat="1" ht="7.5" customHeight="1">
      <c r="A5" s="14"/>
      <c r="B5" s="14"/>
      <c r="C5" s="14"/>
      <c r="D5" s="14"/>
      <c r="E5" s="13"/>
      <c r="F5" s="13"/>
    </row>
    <row r="6" spans="1:9" ht="24" customHeight="1">
      <c r="A6" s="127" t="s">
        <v>14</v>
      </c>
      <c r="B6" s="127"/>
      <c r="C6" s="127"/>
      <c r="D6" s="127"/>
      <c r="E6" s="127" t="s">
        <v>40</v>
      </c>
      <c r="F6" s="130"/>
      <c r="G6" s="130"/>
    </row>
    <row r="7" spans="1:9" ht="24" customHeight="1">
      <c r="A7" s="131" t="s">
        <v>27</v>
      </c>
      <c r="B7" s="132"/>
      <c r="C7" s="133"/>
      <c r="D7" s="127" t="s">
        <v>28</v>
      </c>
      <c r="E7" s="127" t="s">
        <v>29</v>
      </c>
      <c r="F7" s="134" t="s">
        <v>41</v>
      </c>
      <c r="G7" s="127" t="s">
        <v>42</v>
      </c>
    </row>
    <row r="8" spans="1:9" s="23" customFormat="1" ht="24" customHeight="1">
      <c r="A8" s="15" t="s">
        <v>34</v>
      </c>
      <c r="B8" s="15" t="s">
        <v>35</v>
      </c>
      <c r="C8" s="15" t="s">
        <v>36</v>
      </c>
      <c r="D8" s="127"/>
      <c r="E8" s="127"/>
      <c r="F8" s="135"/>
      <c r="G8" s="127"/>
    </row>
    <row r="9" spans="1:9" ht="24" customHeight="1">
      <c r="A9" s="102">
        <v>205</v>
      </c>
      <c r="B9" s="102"/>
      <c r="C9" s="102"/>
      <c r="D9" s="91" t="s">
        <v>37</v>
      </c>
      <c r="E9" s="104">
        <v>4267506179</v>
      </c>
      <c r="F9" s="104">
        <f>E9-G9</f>
        <v>3300348979</v>
      </c>
      <c r="G9" s="104">
        <f>G10+G12+G17+G19+G21+G24+G27+G32</f>
        <v>967157200</v>
      </c>
    </row>
    <row r="10" spans="1:9" ht="24" customHeight="1">
      <c r="A10" s="102">
        <v>205</v>
      </c>
      <c r="B10" s="102" t="s">
        <v>57</v>
      </c>
      <c r="C10" s="102"/>
      <c r="D10" s="91" t="s">
        <v>301</v>
      </c>
      <c r="E10" s="104">
        <v>12937036</v>
      </c>
      <c r="F10" s="104">
        <f t="shared" ref="F10:F49" si="0">E10-G10</f>
        <v>12937036</v>
      </c>
      <c r="G10" s="104"/>
    </row>
    <row r="11" spans="1:9" ht="24" customHeight="1">
      <c r="A11" s="102"/>
      <c r="B11" s="102" t="s">
        <v>57</v>
      </c>
      <c r="C11" s="102" t="s">
        <v>57</v>
      </c>
      <c r="D11" s="91" t="s">
        <v>302</v>
      </c>
      <c r="E11" s="104">
        <v>12937036</v>
      </c>
      <c r="F11" s="104">
        <f t="shared" si="0"/>
        <v>12937036</v>
      </c>
      <c r="G11" s="104"/>
    </row>
    <row r="12" spans="1:9" ht="24" customHeight="1">
      <c r="A12" s="102">
        <v>205</v>
      </c>
      <c r="B12" s="102" t="s">
        <v>303</v>
      </c>
      <c r="C12" s="102"/>
      <c r="D12" s="91" t="s">
        <v>38</v>
      </c>
      <c r="E12" s="104">
        <v>3038362262</v>
      </c>
      <c r="F12" s="104">
        <f t="shared" si="0"/>
        <v>2862606862</v>
      </c>
      <c r="G12" s="104">
        <f>G13+G14+G15+G16</f>
        <v>175755400</v>
      </c>
    </row>
    <row r="13" spans="1:9" ht="24" customHeight="1">
      <c r="A13" s="102"/>
      <c r="B13" s="102" t="s">
        <v>303</v>
      </c>
      <c r="C13" s="102" t="s">
        <v>57</v>
      </c>
      <c r="D13" s="91" t="s">
        <v>304</v>
      </c>
      <c r="E13" s="104">
        <v>521443043</v>
      </c>
      <c r="F13" s="104">
        <f t="shared" si="0"/>
        <v>471233043</v>
      </c>
      <c r="G13" s="104">
        <f>49136400+1073600</f>
        <v>50210000</v>
      </c>
      <c r="I13" s="94"/>
    </row>
    <row r="14" spans="1:9" ht="24" customHeight="1">
      <c r="A14" s="102"/>
      <c r="B14" s="102" t="s">
        <v>303</v>
      </c>
      <c r="C14" s="102" t="s">
        <v>303</v>
      </c>
      <c r="D14" s="91" t="s">
        <v>305</v>
      </c>
      <c r="E14" s="104">
        <v>1055050482</v>
      </c>
      <c r="F14" s="104">
        <f t="shared" si="0"/>
        <v>1005032182</v>
      </c>
      <c r="G14" s="104">
        <v>50018300</v>
      </c>
    </row>
    <row r="15" spans="1:9" ht="24" customHeight="1">
      <c r="A15" s="102"/>
      <c r="B15" s="102" t="s">
        <v>303</v>
      </c>
      <c r="C15" s="102" t="s">
        <v>306</v>
      </c>
      <c r="D15" s="91" t="s">
        <v>307</v>
      </c>
      <c r="E15" s="104">
        <v>946700424</v>
      </c>
      <c r="F15" s="104">
        <f t="shared" si="0"/>
        <v>940700424</v>
      </c>
      <c r="G15" s="104">
        <v>6000000</v>
      </c>
    </row>
    <row r="16" spans="1:9" s="12" customFormat="1" ht="24" customHeight="1">
      <c r="A16" s="102"/>
      <c r="B16" s="102" t="s">
        <v>303</v>
      </c>
      <c r="C16" s="102" t="s">
        <v>308</v>
      </c>
      <c r="D16" s="91" t="s">
        <v>309</v>
      </c>
      <c r="E16" s="104">
        <v>515168313</v>
      </c>
      <c r="F16" s="104">
        <f t="shared" si="0"/>
        <v>445641213</v>
      </c>
      <c r="G16" s="104">
        <v>69527100</v>
      </c>
    </row>
    <row r="17" spans="1:7" s="12" customFormat="1" ht="24" customHeight="1">
      <c r="A17" s="102">
        <v>205</v>
      </c>
      <c r="B17" s="102" t="s">
        <v>306</v>
      </c>
      <c r="C17" s="102"/>
      <c r="D17" s="91" t="s">
        <v>310</v>
      </c>
      <c r="E17" s="104">
        <v>64473181</v>
      </c>
      <c r="F17" s="104">
        <f t="shared" si="0"/>
        <v>61873181</v>
      </c>
      <c r="G17" s="104">
        <v>2600000</v>
      </c>
    </row>
    <row r="18" spans="1:7" s="12" customFormat="1" ht="24" customHeight="1">
      <c r="A18" s="102"/>
      <c r="B18" s="102" t="s">
        <v>306</v>
      </c>
      <c r="C18" s="102" t="s">
        <v>303</v>
      </c>
      <c r="D18" s="91" t="s">
        <v>311</v>
      </c>
      <c r="E18" s="104">
        <v>64473181</v>
      </c>
      <c r="F18" s="104">
        <f t="shared" si="0"/>
        <v>61873181</v>
      </c>
      <c r="G18" s="104">
        <v>2600000</v>
      </c>
    </row>
    <row r="19" spans="1:7" s="12" customFormat="1" ht="24" customHeight="1">
      <c r="A19" s="102">
        <v>205</v>
      </c>
      <c r="B19" s="102" t="s">
        <v>308</v>
      </c>
      <c r="C19" s="102"/>
      <c r="D19" s="91" t="s">
        <v>312</v>
      </c>
      <c r="E19" s="104">
        <v>22354704</v>
      </c>
      <c r="F19" s="104">
        <f t="shared" si="0"/>
        <v>22354704</v>
      </c>
      <c r="G19" s="104"/>
    </row>
    <row r="20" spans="1:7" s="12" customFormat="1" ht="24" customHeight="1">
      <c r="A20" s="102"/>
      <c r="B20" s="102" t="s">
        <v>308</v>
      </c>
      <c r="C20" s="102" t="s">
        <v>306</v>
      </c>
      <c r="D20" s="91" t="s">
        <v>313</v>
      </c>
      <c r="E20" s="104">
        <v>22354704</v>
      </c>
      <c r="F20" s="104">
        <f t="shared" si="0"/>
        <v>22354704</v>
      </c>
      <c r="G20" s="104"/>
    </row>
    <row r="21" spans="1:7" s="12" customFormat="1" ht="22.5" customHeight="1">
      <c r="A21" s="102">
        <v>205</v>
      </c>
      <c r="B21" s="102" t="s">
        <v>314</v>
      </c>
      <c r="C21" s="102"/>
      <c r="D21" s="91" t="s">
        <v>315</v>
      </c>
      <c r="E21" s="104">
        <v>39054367</v>
      </c>
      <c r="F21" s="104">
        <f t="shared" si="0"/>
        <v>39054367</v>
      </c>
      <c r="G21" s="104"/>
    </row>
    <row r="22" spans="1:7" s="12" customFormat="1" ht="22.5" customHeight="1">
      <c r="A22" s="102"/>
      <c r="B22" s="102" t="s">
        <v>314</v>
      </c>
      <c r="C22" s="102" t="s">
        <v>57</v>
      </c>
      <c r="D22" s="91" t="s">
        <v>316</v>
      </c>
      <c r="E22" s="104">
        <v>28048939</v>
      </c>
      <c r="F22" s="104">
        <f t="shared" si="0"/>
        <v>28048939</v>
      </c>
      <c r="G22" s="104"/>
    </row>
    <row r="23" spans="1:7" s="12" customFormat="1" ht="22.5" customHeight="1">
      <c r="A23" s="102"/>
      <c r="B23" s="102" t="s">
        <v>314</v>
      </c>
      <c r="C23" s="102" t="s">
        <v>303</v>
      </c>
      <c r="D23" s="91" t="s">
        <v>317</v>
      </c>
      <c r="E23" s="104">
        <v>11005428</v>
      </c>
      <c r="F23" s="104">
        <f t="shared" si="0"/>
        <v>11005428</v>
      </c>
      <c r="G23" s="104"/>
    </row>
    <row r="24" spans="1:7" ht="22.5" customHeight="1">
      <c r="A24" s="102">
        <v>205</v>
      </c>
      <c r="B24" s="102" t="s">
        <v>318</v>
      </c>
      <c r="C24" s="102"/>
      <c r="D24" s="91" t="s">
        <v>347</v>
      </c>
      <c r="E24" s="104">
        <v>69809158</v>
      </c>
      <c r="F24" s="104">
        <f t="shared" si="0"/>
        <v>46859158</v>
      </c>
      <c r="G24" s="104">
        <v>22950000</v>
      </c>
    </row>
    <row r="25" spans="1:7" ht="22.5" customHeight="1">
      <c r="A25" s="102"/>
      <c r="B25" s="102" t="s">
        <v>318</v>
      </c>
      <c r="C25" s="102" t="s">
        <v>57</v>
      </c>
      <c r="D25" s="91" t="s">
        <v>319</v>
      </c>
      <c r="E25" s="104">
        <v>56859158</v>
      </c>
      <c r="F25" s="104">
        <f t="shared" si="0"/>
        <v>46859158</v>
      </c>
      <c r="G25" s="104">
        <v>10000000</v>
      </c>
    </row>
    <row r="26" spans="1:7" ht="22.5" customHeight="1">
      <c r="A26" s="102"/>
      <c r="B26" s="102" t="s">
        <v>318</v>
      </c>
      <c r="C26" s="102" t="s">
        <v>306</v>
      </c>
      <c r="D26" s="91" t="s">
        <v>320</v>
      </c>
      <c r="E26" s="104">
        <v>12950000</v>
      </c>
      <c r="F26" s="104"/>
      <c r="G26" s="104">
        <v>12950000</v>
      </c>
    </row>
    <row r="27" spans="1:7" ht="22.5" customHeight="1">
      <c r="A27" s="102">
        <v>205</v>
      </c>
      <c r="B27" s="102" t="s">
        <v>321</v>
      </c>
      <c r="C27" s="102"/>
      <c r="D27" s="91" t="s">
        <v>322</v>
      </c>
      <c r="E27" s="104">
        <v>584980000</v>
      </c>
      <c r="F27" s="104"/>
      <c r="G27" s="104">
        <v>584980000</v>
      </c>
    </row>
    <row r="28" spans="1:7" ht="22.5" customHeight="1">
      <c r="A28" s="102"/>
      <c r="B28" s="102" t="s">
        <v>321</v>
      </c>
      <c r="C28" s="102" t="s">
        <v>306</v>
      </c>
      <c r="D28" s="91" t="s">
        <v>323</v>
      </c>
      <c r="E28" s="104">
        <v>292750300</v>
      </c>
      <c r="F28" s="104"/>
      <c r="G28" s="104">
        <v>292750300</v>
      </c>
    </row>
    <row r="29" spans="1:7" ht="22.5" customHeight="1">
      <c r="A29" s="102"/>
      <c r="B29" s="102" t="s">
        <v>321</v>
      </c>
      <c r="C29" s="102" t="s">
        <v>308</v>
      </c>
      <c r="D29" s="91" t="s">
        <v>324</v>
      </c>
      <c r="E29" s="104">
        <v>214170900</v>
      </c>
      <c r="F29" s="104"/>
      <c r="G29" s="104">
        <v>214170900</v>
      </c>
    </row>
    <row r="30" spans="1:7" ht="22.5" customHeight="1">
      <c r="A30" s="102"/>
      <c r="B30" s="102" t="s">
        <v>321</v>
      </c>
      <c r="C30" s="102" t="s">
        <v>325</v>
      </c>
      <c r="D30" s="91" t="s">
        <v>326</v>
      </c>
      <c r="E30" s="104">
        <v>40340000</v>
      </c>
      <c r="F30" s="104"/>
      <c r="G30" s="104">
        <v>40340000</v>
      </c>
    </row>
    <row r="31" spans="1:7" ht="22.5" customHeight="1">
      <c r="A31" s="102"/>
      <c r="B31" s="102" t="s">
        <v>321</v>
      </c>
      <c r="C31" s="102" t="s">
        <v>327</v>
      </c>
      <c r="D31" s="91" t="s">
        <v>328</v>
      </c>
      <c r="E31" s="104">
        <v>37718800</v>
      </c>
      <c r="F31" s="104"/>
      <c r="G31" s="104">
        <v>37718800</v>
      </c>
    </row>
    <row r="32" spans="1:7" ht="22.5" customHeight="1">
      <c r="A32" s="102">
        <v>205</v>
      </c>
      <c r="B32" s="102" t="s">
        <v>327</v>
      </c>
      <c r="C32" s="102"/>
      <c r="D32" s="91" t="s">
        <v>329</v>
      </c>
      <c r="E32" s="104">
        <v>435535471</v>
      </c>
      <c r="F32" s="104">
        <f t="shared" si="0"/>
        <v>254663671</v>
      </c>
      <c r="G32" s="104">
        <v>180871800</v>
      </c>
    </row>
    <row r="33" spans="1:7" ht="22.5" customHeight="1">
      <c r="A33" s="102"/>
      <c r="B33" s="102" t="s">
        <v>327</v>
      </c>
      <c r="C33" s="102" t="s">
        <v>327</v>
      </c>
      <c r="D33" s="91" t="s">
        <v>330</v>
      </c>
      <c r="E33" s="104">
        <v>435535471</v>
      </c>
      <c r="F33" s="104">
        <f t="shared" si="0"/>
        <v>254663671</v>
      </c>
      <c r="G33" s="104">
        <v>180871800</v>
      </c>
    </row>
    <row r="34" spans="1:7" ht="22.5" customHeight="1">
      <c r="A34" s="102">
        <v>208</v>
      </c>
      <c r="B34" s="102"/>
      <c r="C34" s="102"/>
      <c r="D34" s="91" t="s">
        <v>331</v>
      </c>
      <c r="E34" s="104">
        <v>446235626</v>
      </c>
      <c r="F34" s="104">
        <f t="shared" si="0"/>
        <v>446235626</v>
      </c>
      <c r="G34" s="104"/>
    </row>
    <row r="35" spans="1:7" ht="22.5" customHeight="1">
      <c r="A35" s="102">
        <v>208</v>
      </c>
      <c r="B35" s="102" t="s">
        <v>325</v>
      </c>
      <c r="C35" s="102"/>
      <c r="D35" s="91" t="s">
        <v>332</v>
      </c>
      <c r="E35" s="104">
        <v>446235626</v>
      </c>
      <c r="F35" s="104">
        <f t="shared" si="0"/>
        <v>446235626</v>
      </c>
      <c r="G35" s="104"/>
    </row>
    <row r="36" spans="1:7" ht="22.5" customHeight="1">
      <c r="A36" s="102"/>
      <c r="B36" s="102" t="s">
        <v>325</v>
      </c>
      <c r="C36" s="102" t="s">
        <v>57</v>
      </c>
      <c r="D36" s="91" t="s">
        <v>333</v>
      </c>
      <c r="E36" s="104">
        <v>234596</v>
      </c>
      <c r="F36" s="104">
        <f t="shared" si="0"/>
        <v>234596</v>
      </c>
      <c r="G36" s="104"/>
    </row>
    <row r="37" spans="1:7" ht="22.5" customHeight="1">
      <c r="A37" s="102"/>
      <c r="B37" s="102" t="s">
        <v>325</v>
      </c>
      <c r="C37" s="102" t="s">
        <v>303</v>
      </c>
      <c r="D37" s="91" t="s">
        <v>334</v>
      </c>
      <c r="E37" s="104">
        <v>5960596</v>
      </c>
      <c r="F37" s="104">
        <f t="shared" si="0"/>
        <v>5960596</v>
      </c>
      <c r="G37" s="104"/>
    </row>
    <row r="38" spans="1:7" ht="22.5" customHeight="1">
      <c r="A38" s="102"/>
      <c r="B38" s="102" t="s">
        <v>325</v>
      </c>
      <c r="C38" s="102" t="s">
        <v>325</v>
      </c>
      <c r="D38" s="91" t="s">
        <v>335</v>
      </c>
      <c r="E38" s="104">
        <v>292960283</v>
      </c>
      <c r="F38" s="104">
        <f t="shared" si="0"/>
        <v>292960283</v>
      </c>
      <c r="G38" s="104"/>
    </row>
    <row r="39" spans="1:7" ht="22.5" customHeight="1">
      <c r="A39" s="102"/>
      <c r="B39" s="102" t="s">
        <v>325</v>
      </c>
      <c r="C39" s="102" t="s">
        <v>336</v>
      </c>
      <c r="D39" s="89" t="s">
        <v>337</v>
      </c>
      <c r="E39" s="104">
        <v>146480151</v>
      </c>
      <c r="F39" s="104">
        <f t="shared" si="0"/>
        <v>146480151</v>
      </c>
      <c r="G39" s="104"/>
    </row>
    <row r="40" spans="1:7" ht="22.5" customHeight="1">
      <c r="A40" s="102">
        <v>210</v>
      </c>
      <c r="B40" s="90"/>
      <c r="C40" s="90"/>
      <c r="D40" s="89" t="s">
        <v>338</v>
      </c>
      <c r="E40" s="104">
        <v>247236325</v>
      </c>
      <c r="F40" s="104">
        <f t="shared" si="0"/>
        <v>246636325</v>
      </c>
      <c r="G40" s="108">
        <v>600000</v>
      </c>
    </row>
    <row r="41" spans="1:7" ht="22.5" customHeight="1">
      <c r="A41" s="102"/>
      <c r="B41" s="90" t="s">
        <v>440</v>
      </c>
      <c r="C41" s="90"/>
      <c r="D41" s="89" t="s">
        <v>442</v>
      </c>
      <c r="E41" s="104">
        <v>600000</v>
      </c>
      <c r="F41" s="104"/>
      <c r="G41" s="104">
        <v>600000</v>
      </c>
    </row>
    <row r="42" spans="1:7" ht="22.5" customHeight="1">
      <c r="A42" s="102"/>
      <c r="B42" s="90"/>
      <c r="C42" s="90" t="s">
        <v>443</v>
      </c>
      <c r="D42" s="89" t="s">
        <v>445</v>
      </c>
      <c r="E42" s="104">
        <v>600000</v>
      </c>
      <c r="F42" s="104"/>
      <c r="G42" s="104">
        <v>600000</v>
      </c>
    </row>
    <row r="43" spans="1:7" ht="22.5" customHeight="1">
      <c r="A43" s="102">
        <v>210</v>
      </c>
      <c r="B43" s="90">
        <v>11</v>
      </c>
      <c r="C43" s="90"/>
      <c r="D43" s="89" t="s">
        <v>339</v>
      </c>
      <c r="E43" s="104">
        <v>247236325</v>
      </c>
      <c r="F43" s="104">
        <f t="shared" si="0"/>
        <v>247236325</v>
      </c>
      <c r="G43" s="104"/>
    </row>
    <row r="44" spans="1:7" ht="22.5" customHeight="1">
      <c r="A44" s="102"/>
      <c r="B44" s="90">
        <v>11</v>
      </c>
      <c r="C44" s="90" t="s">
        <v>57</v>
      </c>
      <c r="D44" s="89" t="s">
        <v>340</v>
      </c>
      <c r="E44" s="104">
        <v>740697</v>
      </c>
      <c r="F44" s="104">
        <f t="shared" si="0"/>
        <v>740697</v>
      </c>
      <c r="G44" s="104"/>
    </row>
    <row r="45" spans="1:7" ht="22.5" customHeight="1">
      <c r="A45" s="102"/>
      <c r="B45" s="90">
        <v>11</v>
      </c>
      <c r="C45" s="90" t="s">
        <v>303</v>
      </c>
      <c r="D45" s="89" t="s">
        <v>341</v>
      </c>
      <c r="E45" s="104">
        <v>246495628</v>
      </c>
      <c r="F45" s="104">
        <f t="shared" si="0"/>
        <v>246495628</v>
      </c>
      <c r="G45" s="104"/>
    </row>
    <row r="46" spans="1:7" ht="22.5" customHeight="1">
      <c r="A46" s="102">
        <v>221</v>
      </c>
      <c r="B46" s="90"/>
      <c r="C46" s="90"/>
      <c r="D46" s="89" t="s">
        <v>342</v>
      </c>
      <c r="E46" s="104">
        <v>130323168</v>
      </c>
      <c r="F46" s="104">
        <f t="shared" si="0"/>
        <v>130323168</v>
      </c>
      <c r="G46" s="104"/>
    </row>
    <row r="47" spans="1:7" ht="22.5" customHeight="1">
      <c r="A47" s="102">
        <v>221</v>
      </c>
      <c r="B47" s="90" t="s">
        <v>303</v>
      </c>
      <c r="C47" s="90"/>
      <c r="D47" s="89" t="s">
        <v>343</v>
      </c>
      <c r="E47" s="104">
        <v>130323168</v>
      </c>
      <c r="F47" s="104">
        <f t="shared" si="0"/>
        <v>130323168</v>
      </c>
      <c r="G47" s="104"/>
    </row>
    <row r="48" spans="1:7" ht="22.5" customHeight="1">
      <c r="A48" s="102"/>
      <c r="B48" s="90" t="s">
        <v>303</v>
      </c>
      <c r="C48" s="90" t="s">
        <v>57</v>
      </c>
      <c r="D48" s="89" t="s">
        <v>344</v>
      </c>
      <c r="E48" s="104">
        <v>128903568</v>
      </c>
      <c r="F48" s="104">
        <f t="shared" si="0"/>
        <v>128903568</v>
      </c>
      <c r="G48" s="104"/>
    </row>
    <row r="49" spans="1:7" ht="22.5" customHeight="1">
      <c r="A49" s="102"/>
      <c r="B49" s="90" t="s">
        <v>303</v>
      </c>
      <c r="C49" s="90" t="s">
        <v>306</v>
      </c>
      <c r="D49" s="89" t="s">
        <v>345</v>
      </c>
      <c r="E49" s="104">
        <v>1419600</v>
      </c>
      <c r="F49" s="104">
        <f t="shared" si="0"/>
        <v>1419600</v>
      </c>
      <c r="G49" s="104"/>
    </row>
    <row r="50" spans="1:7" ht="22.5" customHeight="1">
      <c r="A50" s="129" t="s">
        <v>346</v>
      </c>
      <c r="B50" s="129"/>
      <c r="C50" s="129"/>
      <c r="D50" s="129"/>
      <c r="E50" s="108">
        <f>E46+E40+E34+E9</f>
        <v>5091301298</v>
      </c>
      <c r="F50" s="108">
        <f t="shared" ref="F50" si="1">F46+F40+F34+F9</f>
        <v>4123544098</v>
      </c>
      <c r="G50" s="108">
        <f>G46+G40+G34+G9</f>
        <v>967757200</v>
      </c>
    </row>
    <row r="51" spans="1:7" ht="22.5" customHeight="1"/>
    <row r="52" spans="1:7" ht="22.5" customHeight="1"/>
    <row r="53" spans="1:7" ht="22.5" customHeight="1"/>
    <row r="54" spans="1:7" ht="22.5" customHeight="1"/>
    <row r="55" spans="1:7" ht="22.5" customHeight="1"/>
    <row r="56" spans="1:7" ht="22.5" customHeight="1"/>
    <row r="57" spans="1:7" ht="22.5" customHeight="1"/>
    <row r="58" spans="1:7" ht="22.5" customHeight="1"/>
    <row r="59" spans="1:7" ht="22.5" customHeight="1"/>
    <row r="60" spans="1:7" ht="22.5" customHeight="1"/>
    <row r="61" spans="1:7" ht="22.5" customHeight="1"/>
    <row r="62" spans="1:7" ht="22.5" customHeight="1"/>
    <row r="63" spans="1:7" ht="22.5" customHeight="1"/>
    <row r="64" spans="1:7"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sheetData>
  <mergeCells count="10">
    <mergeCell ref="A50:D50"/>
    <mergeCell ref="A2:G2"/>
    <mergeCell ref="A4:E4"/>
    <mergeCell ref="A6:D6"/>
    <mergeCell ref="E6:G6"/>
    <mergeCell ref="A7:C7"/>
    <mergeCell ref="D7:D8"/>
    <mergeCell ref="E7:E8"/>
    <mergeCell ref="F7:F8"/>
    <mergeCell ref="G7:G8"/>
  </mergeCells>
  <phoneticPr fontId="21" type="noConversion"/>
  <printOptions horizontalCentered="1"/>
  <pageMargins left="0.74803149606299202" right="0.74803149606299202" top="0.98425196850393704" bottom="0.98425196850393704" header="0.511811023622047" footer="0.51181102362204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vt:i4>
      </vt:variant>
    </vt:vector>
  </HeadingPairs>
  <TitlesOfParts>
    <vt:vector size="23" baseType="lpstr">
      <vt:lpstr>封面</vt:lpstr>
      <vt:lpstr>目录</vt:lpstr>
      <vt:lpstr>部门主要职能</vt:lpstr>
      <vt:lpstr>部门机构设置</vt:lpstr>
      <vt:lpstr>名词解释</vt:lpstr>
      <vt:lpstr>部门编制说明</vt:lpstr>
      <vt:lpstr>部门收支总表</vt:lpstr>
      <vt:lpstr>部门收入总表</vt:lpstr>
      <vt:lpstr>部门支出总表</vt:lpstr>
      <vt:lpstr>部门财政拨款收支总表</vt:lpstr>
      <vt:lpstr>部门一般公共预算拨款表</vt:lpstr>
      <vt:lpstr>部门政府性基金拨款表</vt:lpstr>
      <vt:lpstr>部门国有资本经营预算拨款表 </vt:lpstr>
      <vt:lpstr>部门一般公共预算拨款基本支出明细表</vt:lpstr>
      <vt:lpstr>部门“三公”经费和机关运行费预算表</vt:lpstr>
      <vt:lpstr>其他相关情况说明</vt:lpstr>
      <vt:lpstr>项目绩效目标表1</vt:lpstr>
      <vt:lpstr>项目绩效目标表2</vt:lpstr>
      <vt:lpstr>项目绩效目标表3</vt:lpstr>
      <vt:lpstr>项目绩效目标表4</vt:lpstr>
      <vt:lpstr>项目绩效目标表5</vt:lpstr>
      <vt:lpstr>项目经费情况说明</vt:lpstr>
      <vt:lpstr>部门一般公共预算拨款表!Print_Titles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2023-01-10T08:36:27Z</cp:lastPrinted>
  <dcterms:created xsi:type="dcterms:W3CDTF">2010-12-07T08:10:00Z</dcterms:created>
  <dcterms:modified xsi:type="dcterms:W3CDTF">2023-02-10T07:51:19Z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A558D6F0E33A4FFB851363EBB2FC9CA6</vt:lpwstr>
  </property>
</Properties>
</file>